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esktop\"/>
    </mc:Choice>
  </mc:AlternateContent>
  <xr:revisionPtr revIDLastSave="0" documentId="8_{010B05D1-0DBC-4F07-84BB-00D688CA864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December" sheetId="46" r:id="rId1"/>
    <sheet name="November" sheetId="45" r:id="rId2"/>
    <sheet name="October" sheetId="44" r:id="rId3"/>
    <sheet name="Sept" sheetId="43" r:id="rId4"/>
    <sheet name="August" sheetId="42" r:id="rId5"/>
    <sheet name="July" sheetId="41" r:id="rId6"/>
    <sheet name="June" sheetId="40" r:id="rId7"/>
    <sheet name="May" sheetId="39" r:id="rId8"/>
    <sheet name="April" sheetId="38" r:id="rId9"/>
    <sheet name="March" sheetId="37" r:id="rId10"/>
    <sheet name="Feb" sheetId="36" r:id="rId11"/>
    <sheet name="January" sheetId="12" r:id="rId12"/>
    <sheet name="Yearly" sheetId="16" r:id="rId13"/>
  </sheets>
  <definedNames>
    <definedName name="_xlnm.Print_Area" localSheetId="8">April!$A$1:$H$46</definedName>
    <definedName name="_xlnm.Print_Area" localSheetId="4">August!$A$1:$H$45</definedName>
    <definedName name="_xlnm.Print_Area" localSheetId="0">December!$A$1:$H$49</definedName>
    <definedName name="_xlnm.Print_Area" localSheetId="10">Feb!$A$1:$H$44</definedName>
    <definedName name="_xlnm.Print_Area" localSheetId="11">January!$A$1:$H$44</definedName>
    <definedName name="_xlnm.Print_Area" localSheetId="5">July!$A$1:$H$49</definedName>
    <definedName name="_xlnm.Print_Area" localSheetId="6">June!$A$1:$H$48</definedName>
    <definedName name="_xlnm.Print_Area" localSheetId="9">March!$A$1:$H$47</definedName>
    <definedName name="_xlnm.Print_Area" localSheetId="7">May!$A$1:$H$47</definedName>
    <definedName name="_xlnm.Print_Area" localSheetId="1">November!$A$1:$H$49</definedName>
    <definedName name="_xlnm.Print_Area" localSheetId="2">October!$A$1:$H$49</definedName>
    <definedName name="_xlnm.Print_Area" localSheetId="3">Sept!$A$1:$H$46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46" l="1"/>
  <c r="H25" i="46"/>
  <c r="H23" i="46"/>
  <c r="H18" i="46"/>
  <c r="H19" i="46"/>
  <c r="H20" i="46"/>
  <c r="H21" i="46"/>
  <c r="H17" i="46"/>
  <c r="D22" i="46"/>
  <c r="E22" i="46"/>
  <c r="G22" i="46"/>
  <c r="F22" i="46"/>
  <c r="G10" i="46"/>
  <c r="D10" i="46"/>
  <c r="E10" i="46"/>
  <c r="F10" i="46"/>
  <c r="H22" i="46" l="1"/>
  <c r="H26" i="45"/>
  <c r="H25" i="45"/>
  <c r="H23" i="45"/>
  <c r="H18" i="45"/>
  <c r="H19" i="45"/>
  <c r="H20" i="45"/>
  <c r="H21" i="45"/>
  <c r="H17" i="45"/>
  <c r="E22" i="45"/>
  <c r="F22" i="45"/>
  <c r="G22" i="45"/>
  <c r="D22" i="45"/>
  <c r="H14" i="45"/>
  <c r="H13" i="45"/>
  <c r="E10" i="45"/>
  <c r="F10" i="45"/>
  <c r="G10" i="45"/>
  <c r="D10" i="45"/>
  <c r="H22" i="45" l="1"/>
  <c r="E22" i="44"/>
  <c r="F22" i="44"/>
  <c r="G22" i="44"/>
  <c r="D22" i="44"/>
  <c r="H18" i="44"/>
  <c r="H19" i="44"/>
  <c r="H20" i="44"/>
  <c r="H22" i="44" s="1"/>
  <c r="H21" i="44"/>
  <c r="H23" i="44"/>
  <c r="H17" i="44"/>
  <c r="E10" i="44"/>
  <c r="F10" i="44"/>
  <c r="G10" i="44"/>
  <c r="D10" i="44"/>
  <c r="L26" i="16"/>
  <c r="M26" i="16"/>
  <c r="M31" i="16" s="1"/>
  <c r="N26" i="16"/>
  <c r="K26" i="16" l="1"/>
  <c r="H26" i="43"/>
  <c r="H25" i="43"/>
  <c r="H23" i="43"/>
  <c r="H18" i="43"/>
  <c r="H19" i="43"/>
  <c r="H20" i="43"/>
  <c r="H21" i="43"/>
  <c r="H17" i="43"/>
  <c r="E22" i="43"/>
  <c r="F22" i="43"/>
  <c r="G22" i="43"/>
  <c r="D22" i="43"/>
  <c r="H14" i="43"/>
  <c r="H13" i="43"/>
  <c r="E10" i="43"/>
  <c r="F10" i="43"/>
  <c r="G10" i="43"/>
  <c r="D10" i="43"/>
  <c r="H22" i="43" l="1"/>
  <c r="H14" i="42"/>
  <c r="H13" i="42"/>
  <c r="H26" i="42"/>
  <c r="H25" i="42"/>
  <c r="H23" i="42"/>
  <c r="H18" i="42"/>
  <c r="H19" i="42"/>
  <c r="H20" i="42"/>
  <c r="H21" i="42"/>
  <c r="H17" i="42"/>
  <c r="E22" i="42"/>
  <c r="F22" i="42"/>
  <c r="G22" i="42"/>
  <c r="D22" i="42"/>
  <c r="E10" i="42"/>
  <c r="F10" i="42"/>
  <c r="G10" i="42"/>
  <c r="D10" i="42"/>
  <c r="H22" i="42" l="1"/>
  <c r="H25" i="41"/>
  <c r="H18" i="41"/>
  <c r="H19" i="41"/>
  <c r="H20" i="41"/>
  <c r="H21" i="41"/>
  <c r="H23" i="41"/>
  <c r="H17" i="41"/>
  <c r="E22" i="41"/>
  <c r="F22" i="41"/>
  <c r="D22" i="41"/>
  <c r="H14" i="41"/>
  <c r="H13" i="41"/>
  <c r="E10" i="41"/>
  <c r="F10" i="41"/>
  <c r="G10" i="41"/>
  <c r="D10" i="41"/>
  <c r="H22" i="41" l="1"/>
  <c r="H26" i="40"/>
  <c r="H25" i="40"/>
  <c r="H18" i="40"/>
  <c r="H19" i="40"/>
  <c r="H20" i="40"/>
  <c r="H21" i="40"/>
  <c r="H23" i="40"/>
  <c r="H17" i="40"/>
  <c r="D24" i="40"/>
  <c r="E22" i="40"/>
  <c r="F22" i="40"/>
  <c r="G22" i="40"/>
  <c r="D22" i="40"/>
  <c r="H14" i="40"/>
  <c r="H13" i="40"/>
  <c r="D12" i="40"/>
  <c r="E10" i="40"/>
  <c r="F10" i="40"/>
  <c r="G10" i="40"/>
  <c r="D10" i="40"/>
  <c r="H22" i="40" l="1"/>
  <c r="F47" i="39"/>
  <c r="H26" i="39"/>
  <c r="H25" i="39"/>
  <c r="H23" i="39"/>
  <c r="H18" i="39"/>
  <c r="H19" i="39"/>
  <c r="H20" i="39"/>
  <c r="H21" i="39"/>
  <c r="H17" i="39"/>
  <c r="E22" i="39"/>
  <c r="F22" i="39"/>
  <c r="G22" i="39"/>
  <c r="D22" i="39"/>
  <c r="H14" i="39"/>
  <c r="H13" i="39"/>
  <c r="E10" i="39"/>
  <c r="F10" i="39"/>
  <c r="G10" i="39"/>
  <c r="D10" i="39"/>
  <c r="H22" i="39" l="1"/>
  <c r="H26" i="38"/>
  <c r="H25" i="38"/>
  <c r="H23" i="38"/>
  <c r="H18" i="38"/>
  <c r="H19" i="38"/>
  <c r="H20" i="38"/>
  <c r="H21" i="38"/>
  <c r="H17" i="38"/>
  <c r="E22" i="38"/>
  <c r="F22" i="38"/>
  <c r="D22" i="38"/>
  <c r="H14" i="38"/>
  <c r="H13" i="38"/>
  <c r="E10" i="38"/>
  <c r="F10" i="38"/>
  <c r="D10" i="38"/>
  <c r="H22" i="38" l="1"/>
  <c r="D26" i="16"/>
  <c r="E26" i="16"/>
  <c r="F26" i="16"/>
  <c r="G26" i="16"/>
  <c r="H26" i="16"/>
  <c r="I26" i="16"/>
  <c r="J26" i="16"/>
  <c r="H23" i="37" l="1"/>
  <c r="H18" i="37"/>
  <c r="H19" i="37"/>
  <c r="H20" i="37"/>
  <c r="H21" i="37"/>
  <c r="H17" i="37"/>
  <c r="E22" i="37"/>
  <c r="F22" i="37"/>
  <c r="G22" i="37"/>
  <c r="D22" i="37"/>
  <c r="H14" i="37"/>
  <c r="H13" i="37"/>
  <c r="E10" i="37"/>
  <c r="F10" i="37"/>
  <c r="G10" i="37"/>
  <c r="D10" i="37"/>
  <c r="H22" i="37" l="1"/>
  <c r="H26" i="36"/>
  <c r="H25" i="36"/>
  <c r="H23" i="36"/>
  <c r="H21" i="36"/>
  <c r="H20" i="36"/>
  <c r="H19" i="36"/>
  <c r="H18" i="36"/>
  <c r="H17" i="36"/>
  <c r="E22" i="36"/>
  <c r="F22" i="36"/>
  <c r="D22" i="36"/>
  <c r="H14" i="36"/>
  <c r="H13" i="36"/>
  <c r="E10" i="36"/>
  <c r="F10" i="36"/>
  <c r="D10" i="36"/>
  <c r="H22" i="36" l="1"/>
  <c r="H26" i="12"/>
  <c r="H25" i="12"/>
  <c r="H23" i="12"/>
  <c r="H18" i="12"/>
  <c r="H19" i="12"/>
  <c r="H20" i="12"/>
  <c r="H21" i="12"/>
  <c r="H17" i="12"/>
  <c r="E22" i="12"/>
  <c r="F22" i="12"/>
  <c r="G22" i="12"/>
  <c r="D22" i="12"/>
  <c r="H14" i="12"/>
  <c r="H13" i="12"/>
  <c r="E10" i="12"/>
  <c r="F10" i="12"/>
  <c r="G10" i="12"/>
  <c r="D10" i="12"/>
  <c r="H22" i="12" l="1"/>
  <c r="D31" i="16"/>
  <c r="E31" i="16"/>
  <c r="F31" i="16"/>
  <c r="G31" i="16"/>
  <c r="H31" i="16"/>
  <c r="I31" i="16"/>
  <c r="J31" i="16"/>
  <c r="K31" i="16"/>
  <c r="L31" i="16"/>
  <c r="N31" i="16"/>
  <c r="C30" i="16"/>
  <c r="O30" i="16" s="1"/>
  <c r="C29" i="16"/>
  <c r="O29" i="16" s="1"/>
  <c r="C27" i="16"/>
  <c r="O27" i="16" s="1"/>
  <c r="C25" i="16"/>
  <c r="O25" i="16" s="1"/>
  <c r="C24" i="16"/>
  <c r="O24" i="16" s="1"/>
  <c r="C23" i="16"/>
  <c r="O23" i="16" s="1"/>
  <c r="C22" i="16"/>
  <c r="O22" i="16" s="1"/>
  <c r="C21" i="16"/>
  <c r="C17" i="16"/>
  <c r="O17" i="16" s="1"/>
  <c r="C16" i="16"/>
  <c r="O16" i="16" s="1"/>
  <c r="D13" i="16"/>
  <c r="E13" i="16"/>
  <c r="F13" i="16"/>
  <c r="G13" i="16"/>
  <c r="H13" i="16"/>
  <c r="I13" i="16"/>
  <c r="J13" i="16"/>
  <c r="K13" i="16"/>
  <c r="L13" i="16"/>
  <c r="M13" i="16"/>
  <c r="N13" i="16"/>
  <c r="F49" i="46"/>
  <c r="F42" i="46"/>
  <c r="G24" i="46"/>
  <c r="G27" i="46" s="1"/>
  <c r="F24" i="46"/>
  <c r="F27" i="46" s="1"/>
  <c r="E24" i="46"/>
  <c r="E27" i="46" s="1"/>
  <c r="D24" i="46"/>
  <c r="D27" i="46" s="1"/>
  <c r="G12" i="46"/>
  <c r="G15" i="46" s="1"/>
  <c r="F12" i="46"/>
  <c r="F15" i="46" s="1"/>
  <c r="E12" i="46"/>
  <c r="E15" i="46" s="1"/>
  <c r="D12" i="46"/>
  <c r="H11" i="46"/>
  <c r="H10" i="46"/>
  <c r="H9" i="46"/>
  <c r="H8" i="46"/>
  <c r="H7" i="46"/>
  <c r="H6" i="46"/>
  <c r="G4" i="46"/>
  <c r="F4" i="46"/>
  <c r="E4" i="46"/>
  <c r="D4" i="46"/>
  <c r="H3" i="46"/>
  <c r="H24" i="46" s="1"/>
  <c r="H27" i="46" s="1"/>
  <c r="H2" i="46"/>
  <c r="F49" i="45"/>
  <c r="F42" i="45"/>
  <c r="G24" i="45"/>
  <c r="G27" i="45" s="1"/>
  <c r="F24" i="45"/>
  <c r="F27" i="45" s="1"/>
  <c r="E24" i="45"/>
  <c r="E27" i="45" s="1"/>
  <c r="D24" i="45"/>
  <c r="D27" i="45" s="1"/>
  <c r="G12" i="45"/>
  <c r="G15" i="45" s="1"/>
  <c r="F12" i="45"/>
  <c r="F15" i="45" s="1"/>
  <c r="E12" i="45"/>
  <c r="E15" i="45" s="1"/>
  <c r="D12" i="45"/>
  <c r="D15" i="45" s="1"/>
  <c r="H11" i="45"/>
  <c r="H10" i="45"/>
  <c r="H9" i="45"/>
  <c r="H8" i="45"/>
  <c r="H7" i="45"/>
  <c r="H6" i="45"/>
  <c r="G4" i="45"/>
  <c r="F4" i="45"/>
  <c r="E4" i="45"/>
  <c r="D4" i="45"/>
  <c r="H3" i="45"/>
  <c r="H24" i="45" s="1"/>
  <c r="H27" i="45" s="1"/>
  <c r="H2" i="45"/>
  <c r="F49" i="44"/>
  <c r="F42" i="44"/>
  <c r="G24" i="44"/>
  <c r="G27" i="44" s="1"/>
  <c r="F24" i="44"/>
  <c r="F27" i="44" s="1"/>
  <c r="E24" i="44"/>
  <c r="E27" i="44" s="1"/>
  <c r="D24" i="44"/>
  <c r="D27" i="44" s="1"/>
  <c r="G12" i="44"/>
  <c r="G15" i="44" s="1"/>
  <c r="F12" i="44"/>
  <c r="F15" i="44" s="1"/>
  <c r="E12" i="44"/>
  <c r="E15" i="44" s="1"/>
  <c r="D12" i="44"/>
  <c r="D15" i="44" s="1"/>
  <c r="H11" i="44"/>
  <c r="H10" i="44"/>
  <c r="H9" i="44"/>
  <c r="H8" i="44"/>
  <c r="H7" i="44"/>
  <c r="G4" i="44"/>
  <c r="F4" i="44"/>
  <c r="E4" i="44"/>
  <c r="D4" i="44"/>
  <c r="H3" i="44"/>
  <c r="H24" i="44" s="1"/>
  <c r="H27" i="44" s="1"/>
  <c r="H2" i="44"/>
  <c r="F46" i="43"/>
  <c r="F40" i="43"/>
  <c r="G24" i="43"/>
  <c r="G27" i="43" s="1"/>
  <c r="F24" i="43"/>
  <c r="F27" i="43" s="1"/>
  <c r="E24" i="43"/>
  <c r="E27" i="43" s="1"/>
  <c r="D24" i="43"/>
  <c r="D27" i="43" s="1"/>
  <c r="G12" i="43"/>
  <c r="G15" i="43" s="1"/>
  <c r="F12" i="43"/>
  <c r="F15" i="43" s="1"/>
  <c r="E12" i="43"/>
  <c r="E15" i="43" s="1"/>
  <c r="D12" i="43"/>
  <c r="D15" i="43" s="1"/>
  <c r="H11" i="43"/>
  <c r="H9" i="43"/>
  <c r="H8" i="43"/>
  <c r="H7" i="43"/>
  <c r="H6" i="43"/>
  <c r="G4" i="43"/>
  <c r="F4" i="43"/>
  <c r="E4" i="43"/>
  <c r="D4" i="43"/>
  <c r="H3" i="43"/>
  <c r="H24" i="43" s="1"/>
  <c r="H27" i="43" s="1"/>
  <c r="H2" i="43"/>
  <c r="F45" i="42"/>
  <c r="F39" i="42"/>
  <c r="G24" i="42"/>
  <c r="G27" i="42" s="1"/>
  <c r="F24" i="42"/>
  <c r="F27" i="42" s="1"/>
  <c r="E24" i="42"/>
  <c r="E27" i="42" s="1"/>
  <c r="D24" i="42"/>
  <c r="D27" i="42" s="1"/>
  <c r="G12" i="42"/>
  <c r="G15" i="42" s="1"/>
  <c r="F12" i="42"/>
  <c r="F15" i="42" s="1"/>
  <c r="E12" i="42"/>
  <c r="E15" i="42" s="1"/>
  <c r="D12" i="42"/>
  <c r="D15" i="42" s="1"/>
  <c r="H11" i="42"/>
  <c r="H9" i="42"/>
  <c r="H8" i="42"/>
  <c r="H7" i="42"/>
  <c r="H6" i="42"/>
  <c r="G4" i="42"/>
  <c r="F4" i="42"/>
  <c r="E4" i="42"/>
  <c r="D4" i="42"/>
  <c r="H3" i="42"/>
  <c r="H24" i="42" s="1"/>
  <c r="H27" i="42" s="1"/>
  <c r="H2" i="42"/>
  <c r="F49" i="41"/>
  <c r="F42" i="41"/>
  <c r="G24" i="41"/>
  <c r="G27" i="41" s="1"/>
  <c r="F24" i="41"/>
  <c r="F27" i="41" s="1"/>
  <c r="E24" i="41"/>
  <c r="E27" i="41" s="1"/>
  <c r="D24" i="41"/>
  <c r="D27" i="41" s="1"/>
  <c r="G12" i="41"/>
  <c r="G15" i="41" s="1"/>
  <c r="F12" i="41"/>
  <c r="F15" i="41" s="1"/>
  <c r="E12" i="41"/>
  <c r="E15" i="41" s="1"/>
  <c r="D12" i="41"/>
  <c r="D15" i="41" s="1"/>
  <c r="H11" i="41"/>
  <c r="H9" i="41"/>
  <c r="H8" i="41"/>
  <c r="H7" i="41"/>
  <c r="H6" i="41"/>
  <c r="G4" i="41"/>
  <c r="F4" i="41"/>
  <c r="E4" i="41"/>
  <c r="D4" i="41"/>
  <c r="H3" i="41"/>
  <c r="H24" i="41" s="1"/>
  <c r="H27" i="41" s="1"/>
  <c r="H2" i="41"/>
  <c r="F48" i="40"/>
  <c r="F41" i="40"/>
  <c r="G24" i="40"/>
  <c r="G27" i="40" s="1"/>
  <c r="F24" i="40"/>
  <c r="F27" i="40" s="1"/>
  <c r="E24" i="40"/>
  <c r="E27" i="40" s="1"/>
  <c r="D27" i="40"/>
  <c r="G12" i="40"/>
  <c r="G15" i="40" s="1"/>
  <c r="F12" i="40"/>
  <c r="F15" i="40" s="1"/>
  <c r="E12" i="40"/>
  <c r="E15" i="40" s="1"/>
  <c r="D15" i="40"/>
  <c r="H11" i="40"/>
  <c r="H10" i="40"/>
  <c r="H9" i="40"/>
  <c r="H8" i="40"/>
  <c r="H7" i="40"/>
  <c r="H6" i="40"/>
  <c r="G4" i="40"/>
  <c r="F4" i="40"/>
  <c r="E4" i="40"/>
  <c r="D4" i="40"/>
  <c r="H3" i="40"/>
  <c r="H24" i="40" s="1"/>
  <c r="H27" i="40" s="1"/>
  <c r="H2" i="40"/>
  <c r="F40" i="39"/>
  <c r="G24" i="39"/>
  <c r="F24" i="39"/>
  <c r="F27" i="39" s="1"/>
  <c r="E24" i="39"/>
  <c r="E27" i="39" s="1"/>
  <c r="D24" i="39"/>
  <c r="D27" i="39" s="1"/>
  <c r="G12" i="39"/>
  <c r="G15" i="39" s="1"/>
  <c r="F12" i="39"/>
  <c r="F15" i="39" s="1"/>
  <c r="E12" i="39"/>
  <c r="E15" i="39" s="1"/>
  <c r="D12" i="39"/>
  <c r="D15" i="39" s="1"/>
  <c r="H11" i="39"/>
  <c r="H9" i="39"/>
  <c r="H8" i="39"/>
  <c r="H7" i="39"/>
  <c r="H6" i="39"/>
  <c r="G4" i="39"/>
  <c r="F4" i="39"/>
  <c r="E4" i="39"/>
  <c r="D4" i="39"/>
  <c r="H3" i="39"/>
  <c r="H2" i="39"/>
  <c r="F46" i="38"/>
  <c r="F40" i="38"/>
  <c r="F24" i="38"/>
  <c r="F27" i="38" s="1"/>
  <c r="E24" i="38"/>
  <c r="E27" i="38" s="1"/>
  <c r="D24" i="38"/>
  <c r="D27" i="38" s="1"/>
  <c r="F12" i="38"/>
  <c r="F15" i="38" s="1"/>
  <c r="E12" i="38"/>
  <c r="E15" i="38" s="1"/>
  <c r="D12" i="38"/>
  <c r="D15" i="38" s="1"/>
  <c r="H11" i="38"/>
  <c r="H10" i="38"/>
  <c r="H9" i="38"/>
  <c r="H8" i="38"/>
  <c r="H7" i="38"/>
  <c r="H6" i="38"/>
  <c r="G4" i="38"/>
  <c r="F4" i="38"/>
  <c r="E4" i="38"/>
  <c r="D4" i="38"/>
  <c r="H3" i="38"/>
  <c r="H24" i="38" s="1"/>
  <c r="H2" i="38"/>
  <c r="F45" i="37"/>
  <c r="F40" i="37"/>
  <c r="G27" i="37"/>
  <c r="F24" i="37"/>
  <c r="F27" i="37" s="1"/>
  <c r="E24" i="37"/>
  <c r="E27" i="37" s="1"/>
  <c r="D24" i="37"/>
  <c r="D27" i="37" s="1"/>
  <c r="G12" i="37"/>
  <c r="G15" i="37" s="1"/>
  <c r="F12" i="37"/>
  <c r="F15" i="37" s="1"/>
  <c r="E12" i="37"/>
  <c r="E15" i="37" s="1"/>
  <c r="D12" i="37"/>
  <c r="D15" i="37" s="1"/>
  <c r="H11" i="37"/>
  <c r="H9" i="37"/>
  <c r="H8" i="37"/>
  <c r="H7" i="37"/>
  <c r="H6" i="37"/>
  <c r="G4" i="37"/>
  <c r="F4" i="37"/>
  <c r="E4" i="37"/>
  <c r="D4" i="37"/>
  <c r="H3" i="37"/>
  <c r="H24" i="37" s="1"/>
  <c r="H27" i="37" s="1"/>
  <c r="H2" i="37"/>
  <c r="F44" i="36"/>
  <c r="F40" i="36"/>
  <c r="G27" i="36"/>
  <c r="F24" i="36"/>
  <c r="F27" i="36" s="1"/>
  <c r="E24" i="36"/>
  <c r="E27" i="36" s="1"/>
  <c r="D24" i="36"/>
  <c r="D27" i="36" s="1"/>
  <c r="G15" i="36"/>
  <c r="F12" i="36"/>
  <c r="F15" i="36" s="1"/>
  <c r="E12" i="36"/>
  <c r="E15" i="36" s="1"/>
  <c r="D12" i="36"/>
  <c r="D15" i="36" s="1"/>
  <c r="H11" i="36"/>
  <c r="H9" i="36"/>
  <c r="H8" i="36"/>
  <c r="H7" i="36"/>
  <c r="H6" i="36"/>
  <c r="G4" i="36"/>
  <c r="F4" i="36"/>
  <c r="E4" i="36"/>
  <c r="D4" i="36"/>
  <c r="H3" i="36"/>
  <c r="H24" i="36" s="1"/>
  <c r="H27" i="36" s="1"/>
  <c r="H2" i="36"/>
  <c r="D15" i="46" l="1"/>
  <c r="H13" i="46"/>
  <c r="C26" i="16"/>
  <c r="O21" i="16"/>
  <c r="O26" i="16" s="1"/>
  <c r="H10" i="41"/>
  <c r="H12" i="44"/>
  <c r="H15" i="44" s="1"/>
  <c r="D31" i="44" s="1"/>
  <c r="H12" i="45"/>
  <c r="H15" i="45" s="1"/>
  <c r="H12" i="46"/>
  <c r="H15" i="46" s="1"/>
  <c r="D31" i="46" s="1"/>
  <c r="H4" i="44"/>
  <c r="H4" i="45"/>
  <c r="H4" i="46"/>
  <c r="H10" i="43"/>
  <c r="H12" i="43"/>
  <c r="H15" i="43" s="1"/>
  <c r="D31" i="43" s="1"/>
  <c r="H4" i="43"/>
  <c r="H10" i="42"/>
  <c r="H4" i="42"/>
  <c r="H12" i="42"/>
  <c r="H15" i="42" s="1"/>
  <c r="D31" i="42" s="1"/>
  <c r="H4" i="41"/>
  <c r="H12" i="41"/>
  <c r="H15" i="41" s="1"/>
  <c r="D31" i="41" s="1"/>
  <c r="H4" i="40"/>
  <c r="H12" i="40"/>
  <c r="H15" i="40" s="1"/>
  <c r="D31" i="40" s="1"/>
  <c r="H24" i="39"/>
  <c r="H27" i="39" s="1"/>
  <c r="H10" i="39"/>
  <c r="H4" i="39"/>
  <c r="H12" i="39"/>
  <c r="H15" i="39" s="1"/>
  <c r="H27" i="38"/>
  <c r="H15" i="38"/>
  <c r="H4" i="38"/>
  <c r="H12" i="38"/>
  <c r="H10" i="37"/>
  <c r="H12" i="37"/>
  <c r="H4" i="37"/>
  <c r="H10" i="36"/>
  <c r="H4" i="36"/>
  <c r="H12" i="36"/>
  <c r="H15" i="36" s="1"/>
  <c r="D31" i="36" s="1"/>
  <c r="C31" i="16"/>
  <c r="D31" i="45"/>
  <c r="M28" i="16"/>
  <c r="N28" i="16"/>
  <c r="M15" i="16"/>
  <c r="N15" i="16"/>
  <c r="O31" i="16" l="1"/>
  <c r="D31" i="39"/>
  <c r="D31" i="38"/>
  <c r="H15" i="37"/>
  <c r="D31" i="37" s="1"/>
  <c r="K28" i="16"/>
  <c r="L28" i="16"/>
  <c r="K15" i="16"/>
  <c r="L15" i="16"/>
  <c r="D28" i="16" l="1"/>
  <c r="E28" i="16"/>
  <c r="F28" i="16"/>
  <c r="G28" i="16"/>
  <c r="H28" i="16"/>
  <c r="I28" i="16"/>
  <c r="J28" i="16"/>
  <c r="D15" i="16"/>
  <c r="E15" i="16"/>
  <c r="F15" i="16"/>
  <c r="G15" i="16"/>
  <c r="H15" i="16"/>
  <c r="I15" i="16"/>
  <c r="J15" i="16"/>
  <c r="E24" i="12"/>
  <c r="E27" i="12" s="1"/>
  <c r="F24" i="12"/>
  <c r="F27" i="12" s="1"/>
  <c r="G24" i="12"/>
  <c r="G27" i="12" s="1"/>
  <c r="D24" i="12"/>
  <c r="D27" i="12" s="1"/>
  <c r="E12" i="12"/>
  <c r="E15" i="12" s="1"/>
  <c r="F12" i="12"/>
  <c r="F15" i="12" s="1"/>
  <c r="G12" i="12"/>
  <c r="G15" i="12" s="1"/>
  <c r="D12" i="12"/>
  <c r="D15" i="12" s="1"/>
  <c r="N18" i="16" l="1"/>
  <c r="M18" i="16"/>
  <c r="L18" i="16"/>
  <c r="K18" i="16"/>
  <c r="J18" i="16"/>
  <c r="I18" i="16"/>
  <c r="H18" i="16"/>
  <c r="G18" i="16"/>
  <c r="F18" i="16"/>
  <c r="E18" i="16"/>
  <c r="D18" i="16"/>
  <c r="N4" i="16"/>
  <c r="M4" i="16"/>
  <c r="L4" i="16"/>
  <c r="K4" i="16"/>
  <c r="J4" i="16"/>
  <c r="I4" i="16"/>
  <c r="H4" i="16"/>
  <c r="G4" i="16"/>
  <c r="F4" i="16"/>
  <c r="E4" i="16"/>
  <c r="D4" i="16"/>
  <c r="F40" i="12" l="1"/>
  <c r="H7" i="12"/>
  <c r="C10" i="16" s="1"/>
  <c r="O10" i="16" s="1"/>
  <c r="H8" i="12"/>
  <c r="C11" i="16" s="1"/>
  <c r="O11" i="16" s="1"/>
  <c r="H9" i="12"/>
  <c r="C12" i="16" s="1"/>
  <c r="O12" i="16" s="1"/>
  <c r="H11" i="12"/>
  <c r="C14" i="16" s="1"/>
  <c r="O14" i="16" s="1"/>
  <c r="H6" i="12"/>
  <c r="C9" i="16" s="1"/>
  <c r="O9" i="16" s="1"/>
  <c r="E4" i="12"/>
  <c r="F4" i="12"/>
  <c r="G4" i="12"/>
  <c r="D4" i="12"/>
  <c r="O13" i="16" l="1"/>
  <c r="O18" i="16" s="1"/>
  <c r="C13" i="16"/>
  <c r="C18" i="16" s="1"/>
  <c r="H10" i="12"/>
  <c r="F44" i="12" l="1"/>
  <c r="H3" i="12" l="1"/>
  <c r="C3" i="16" s="1"/>
  <c r="H2" i="12"/>
  <c r="C28" i="16" l="1"/>
  <c r="O3" i="16"/>
  <c r="H12" i="12"/>
  <c r="H15" i="12" s="1"/>
  <c r="C2" i="16"/>
  <c r="H24" i="12"/>
  <c r="H27" i="12" s="1"/>
  <c r="H4" i="12"/>
  <c r="D31" i="12" l="1"/>
  <c r="O28" i="16"/>
  <c r="P26" i="16" s="1"/>
  <c r="P29" i="16"/>
  <c r="P25" i="16"/>
  <c r="P22" i="16"/>
  <c r="P27" i="16"/>
  <c r="N34" i="16" s="1"/>
  <c r="P30" i="16"/>
  <c r="P23" i="16"/>
  <c r="P21" i="16"/>
  <c r="P24" i="16"/>
  <c r="P31" i="16"/>
  <c r="C15" i="16"/>
  <c r="O2" i="16"/>
  <c r="O15" i="16" s="1"/>
  <c r="C4" i="16"/>
  <c r="O4" i="16" s="1"/>
  <c r="P9" i="16" l="1"/>
  <c r="P17" i="16"/>
  <c r="P12" i="16"/>
  <c r="P10" i="16"/>
  <c r="P14" i="16"/>
  <c r="P16" i="16"/>
  <c r="P11" i="16"/>
  <c r="P13" i="16"/>
  <c r="M34" i="16" l="1"/>
  <c r="P15" i="16"/>
  <c r="P18" i="16"/>
  <c r="O34" i="16"/>
</calcChain>
</file>

<file path=xl/sharedStrings.xml><?xml version="1.0" encoding="utf-8"?>
<sst xmlns="http://schemas.openxmlformats.org/spreadsheetml/2006/main" count="691" uniqueCount="65">
  <si>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</si>
  <si>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</si>
  <si>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</si>
  <si>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</si>
  <si>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</si>
  <si>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</si>
  <si>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</si>
  <si>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</si>
  <si>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</si>
  <si>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</si>
  <si>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</si>
  <si>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</si>
  <si>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</si>
  <si>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</si>
  <si>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Live Release Rate</t>
  </si>
  <si>
    <t>DOG</t>
  </si>
  <si>
    <t>Other</t>
  </si>
  <si>
    <t>Wildlife, Farm, etc</t>
  </si>
  <si>
    <t>Euthanasia Outcomes</t>
  </si>
  <si>
    <t>Reason</t>
  </si>
  <si>
    <t>Aggression</t>
  </si>
  <si>
    <t>Behavior Deteriorating</t>
  </si>
  <si>
    <t>Biting</t>
  </si>
  <si>
    <t>Feral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</si>
  <si>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</si>
  <si>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</si>
  <si>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</si>
  <si>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</si>
  <si>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</si>
  <si>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</si>
  <si>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</si>
  <si>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</si>
  <si>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</si>
  <si>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 xml:space="preserve">Cat 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</si>
  <si>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</si>
  <si>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</si>
  <si>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</si>
  <si>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</si>
  <si>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</si>
  <si>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</si>
  <si>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</si>
  <si>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</si>
  <si>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</si>
  <si>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</si>
  <si>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</si>
  <si>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</si>
  <si>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</si>
  <si>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</si>
  <si>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</si>
  <si>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</si>
  <si>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</si>
  <si>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</si>
  <si>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</si>
  <si>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</si>
  <si>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</si>
  <si>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Feral, unable to treat</t>
  </si>
  <si>
    <t>Euthanasia Rate</t>
  </si>
  <si>
    <t>100% - Euthanasia Rate</t>
  </si>
  <si>
    <t>Total Cats Out</t>
  </si>
  <si>
    <t>Too Young</t>
  </si>
  <si>
    <t>Feral, Unable to House</t>
  </si>
  <si>
    <t>Feral, Unable to treat</t>
  </si>
  <si>
    <t>Rabies Risk</t>
  </si>
  <si>
    <t>Possible Rabies Exposure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</si>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</sst>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tabSelected="1" view="pageLayout" topLeftCell="A22" zoomScaleNormal="100" workbookViewId="0">
      <selection activeCell="F49" sqref="F49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75">
        <v>60</v>
      </c>
      <c r="E2" s="9">
        <v>55</v>
      </c>
      <c r="F2" s="75">
        <v>24</v>
      </c>
      <c r="G2" s="75">
        <v>1</v>
      </c>
      <c r="H2" s="75">
        <f>SUM(D2:G2)</f>
        <v>140</v>
      </c>
      <c r="I2" s="10"/>
    </row>
    <row r="3" spans="1:9" x14ac:dyDescent="0.25">
      <c r="A3" s="108" t="s">
        <v>5</v>
      </c>
      <c r="B3" s="108"/>
      <c r="C3" s="12"/>
      <c r="D3" s="75">
        <v>39</v>
      </c>
      <c r="E3" s="9">
        <v>38</v>
      </c>
      <c r="F3" s="75">
        <v>29</v>
      </c>
      <c r="G3" s="75">
        <v>0</v>
      </c>
      <c r="H3" s="75">
        <f>SUM(D3:G3)</f>
        <v>106</v>
      </c>
      <c r="I3" s="10"/>
    </row>
    <row r="4" spans="1:9" x14ac:dyDescent="0.25">
      <c r="A4" s="109" t="s">
        <v>7</v>
      </c>
      <c r="B4" s="110"/>
      <c r="C4" s="12"/>
      <c r="D4" s="75">
        <f>SUM(D2:D3)</f>
        <v>99</v>
      </c>
      <c r="E4" s="75">
        <f t="shared" ref="E4:G4" si="0">SUM(E2:E3)</f>
        <v>93</v>
      </c>
      <c r="F4" s="75">
        <f t="shared" si="0"/>
        <v>53</v>
      </c>
      <c r="G4" s="75">
        <f t="shared" si="0"/>
        <v>1</v>
      </c>
      <c r="H4" s="75">
        <f>SUM(H2:H3)</f>
        <v>246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75">
        <v>26</v>
      </c>
      <c r="E6" s="9">
        <v>26</v>
      </c>
      <c r="F6" s="75">
        <v>10</v>
      </c>
      <c r="G6" s="75">
        <v>0</v>
      </c>
      <c r="H6" s="75">
        <f>SUM(D6:G6)</f>
        <v>62</v>
      </c>
      <c r="I6" s="10"/>
    </row>
    <row r="7" spans="1:9" x14ac:dyDescent="0.25">
      <c r="A7" s="105"/>
      <c r="B7" s="17" t="s">
        <v>29</v>
      </c>
      <c r="C7" s="12"/>
      <c r="D7" s="75">
        <v>0</v>
      </c>
      <c r="E7" s="9">
        <v>1</v>
      </c>
      <c r="F7" s="75">
        <v>0</v>
      </c>
      <c r="G7" s="75">
        <v>0</v>
      </c>
      <c r="H7" s="75">
        <f t="shared" ref="H7:H11" si="1">SUM(D7:G7)</f>
        <v>1</v>
      </c>
      <c r="I7" s="10"/>
    </row>
    <row r="8" spans="1:9" x14ac:dyDescent="0.25">
      <c r="A8" s="105"/>
      <c r="B8" s="17" t="s">
        <v>10</v>
      </c>
      <c r="C8" s="12"/>
      <c r="D8" s="75">
        <v>28</v>
      </c>
      <c r="E8" s="9">
        <v>21</v>
      </c>
      <c r="F8" s="75">
        <v>0</v>
      </c>
      <c r="G8" s="75">
        <v>0</v>
      </c>
      <c r="H8" s="75">
        <f t="shared" si="1"/>
        <v>49</v>
      </c>
      <c r="I8" s="10"/>
    </row>
    <row r="9" spans="1:9" x14ac:dyDescent="0.25">
      <c r="A9" s="105"/>
      <c r="B9" s="18" t="s">
        <v>11</v>
      </c>
      <c r="C9" s="12"/>
      <c r="D9" s="75">
        <v>2</v>
      </c>
      <c r="E9" s="9">
        <v>6</v>
      </c>
      <c r="F9" s="75">
        <v>2</v>
      </c>
      <c r="G9" s="75">
        <v>0</v>
      </c>
      <c r="H9" s="75">
        <f t="shared" si="1"/>
        <v>10</v>
      </c>
      <c r="I9" s="10"/>
    </row>
    <row r="10" spans="1:9" x14ac:dyDescent="0.25">
      <c r="A10" s="105"/>
      <c r="B10" s="28" t="s">
        <v>27</v>
      </c>
      <c r="C10" s="12"/>
      <c r="D10" s="103">
        <f t="shared" ref="D10:E10" si="2">SUM(D6:D9)</f>
        <v>56</v>
      </c>
      <c r="E10" s="103">
        <f t="shared" si="2"/>
        <v>54</v>
      </c>
      <c r="F10" s="75">
        <f>SUM(F6:F9)</f>
        <v>12</v>
      </c>
      <c r="G10" s="103">
        <f>SUM(G6:G9)</f>
        <v>0</v>
      </c>
      <c r="H10" s="75">
        <f t="shared" si="1"/>
        <v>122</v>
      </c>
      <c r="I10" s="10"/>
    </row>
    <row r="11" spans="1:9" x14ac:dyDescent="0.25">
      <c r="A11" s="105"/>
      <c r="B11" s="18" t="s">
        <v>12</v>
      </c>
      <c r="C11" s="12"/>
      <c r="D11" s="75">
        <v>2</v>
      </c>
      <c r="E11" s="9">
        <v>4</v>
      </c>
      <c r="F11" s="75">
        <v>1</v>
      </c>
      <c r="G11" s="75">
        <v>0</v>
      </c>
      <c r="H11" s="75">
        <f t="shared" si="1"/>
        <v>7</v>
      </c>
      <c r="I11" s="10"/>
    </row>
    <row r="12" spans="1:9" x14ac:dyDescent="0.25">
      <c r="A12" s="105"/>
      <c r="B12" s="18" t="s">
        <v>56</v>
      </c>
      <c r="C12" s="12"/>
      <c r="D12" s="20">
        <f>D11/D2</f>
        <v>3.3333333333333333E-2</v>
      </c>
      <c r="E12" s="20">
        <f t="shared" ref="E12:G12" si="3">E11/E2</f>
        <v>7.2727272727272724E-2</v>
      </c>
      <c r="F12" s="20">
        <f t="shared" si="3"/>
        <v>4.1666666666666664E-2</v>
      </c>
      <c r="G12" s="20">
        <f t="shared" si="3"/>
        <v>0</v>
      </c>
      <c r="H12" s="20">
        <f>H11/H2</f>
        <v>0.05</v>
      </c>
      <c r="I12" s="10"/>
    </row>
    <row r="13" spans="1:9" x14ac:dyDescent="0.25">
      <c r="A13" s="105"/>
      <c r="B13" s="18" t="s">
        <v>13</v>
      </c>
      <c r="C13" s="12"/>
      <c r="D13" s="75">
        <v>0</v>
      </c>
      <c r="E13" s="9">
        <v>1</v>
      </c>
      <c r="F13" s="75">
        <v>0</v>
      </c>
      <c r="G13" s="75">
        <v>0</v>
      </c>
      <c r="H13" s="20">
        <f>SUM(D12:G12)</f>
        <v>0.14772727272727271</v>
      </c>
      <c r="I13" s="10"/>
    </row>
    <row r="14" spans="1:9" x14ac:dyDescent="0.25">
      <c r="A14" s="105"/>
      <c r="B14" s="18" t="s">
        <v>30</v>
      </c>
      <c r="C14" s="12"/>
      <c r="D14" s="75">
        <v>0</v>
      </c>
      <c r="E14" s="9">
        <v>0</v>
      </c>
      <c r="F14" s="75">
        <v>10</v>
      </c>
      <c r="G14" s="75">
        <v>0</v>
      </c>
      <c r="H14" s="75">
        <f>SUM(D14:G14)</f>
        <v>10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0.96666666666666667</v>
      </c>
      <c r="E15" s="68">
        <f t="shared" ref="E15:H15" si="4">100%-E12</f>
        <v>0.92727272727272725</v>
      </c>
      <c r="F15" s="68">
        <f t="shared" si="4"/>
        <v>0.95833333333333337</v>
      </c>
      <c r="G15" s="68">
        <f t="shared" si="4"/>
        <v>1</v>
      </c>
      <c r="H15" s="68">
        <f t="shared" si="4"/>
        <v>0.95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75">
        <v>39</v>
      </c>
      <c r="E17" s="9">
        <v>25</v>
      </c>
      <c r="F17" s="75">
        <v>8</v>
      </c>
      <c r="G17" s="75">
        <v>1</v>
      </c>
      <c r="H17" s="75">
        <f>SUM(D17:G17)</f>
        <v>73</v>
      </c>
      <c r="I17" s="10"/>
    </row>
    <row r="18" spans="1:9" x14ac:dyDescent="0.25">
      <c r="A18" s="105"/>
      <c r="B18" s="17" t="s">
        <v>29</v>
      </c>
      <c r="C18" s="12"/>
      <c r="D18" s="75">
        <v>6</v>
      </c>
      <c r="E18" s="9">
        <v>7</v>
      </c>
      <c r="F18" s="75">
        <v>0</v>
      </c>
      <c r="G18" s="75">
        <v>0</v>
      </c>
      <c r="H18" s="103">
        <f t="shared" ref="H18:H21" si="5">SUM(D18:G18)</f>
        <v>13</v>
      </c>
      <c r="I18" s="10"/>
    </row>
    <row r="19" spans="1:9" x14ac:dyDescent="0.25">
      <c r="A19" s="105"/>
      <c r="B19" s="17" t="s">
        <v>10</v>
      </c>
      <c r="C19" s="12"/>
      <c r="D19" s="75">
        <v>2</v>
      </c>
      <c r="E19" s="9">
        <v>0</v>
      </c>
      <c r="F19" s="75">
        <v>0</v>
      </c>
      <c r="G19" s="75">
        <v>0</v>
      </c>
      <c r="H19" s="103">
        <f t="shared" si="5"/>
        <v>2</v>
      </c>
      <c r="I19" s="10"/>
    </row>
    <row r="20" spans="1:9" x14ac:dyDescent="0.25">
      <c r="A20" s="105"/>
      <c r="B20" s="18" t="s">
        <v>11</v>
      </c>
      <c r="C20" s="12"/>
      <c r="D20" s="75">
        <v>0</v>
      </c>
      <c r="E20" s="9">
        <v>1</v>
      </c>
      <c r="F20" s="75">
        <v>0</v>
      </c>
      <c r="G20" s="75">
        <v>0</v>
      </c>
      <c r="H20" s="103">
        <f t="shared" si="5"/>
        <v>1</v>
      </c>
      <c r="I20" s="10"/>
    </row>
    <row r="21" spans="1:9" x14ac:dyDescent="0.25">
      <c r="A21" s="105"/>
      <c r="B21" s="18" t="s">
        <v>28</v>
      </c>
      <c r="C21" s="12"/>
      <c r="D21" s="75">
        <v>23</v>
      </c>
      <c r="E21" s="9">
        <v>25</v>
      </c>
      <c r="F21" s="75">
        <v>23</v>
      </c>
      <c r="G21" s="75">
        <v>0</v>
      </c>
      <c r="H21" s="103">
        <f t="shared" si="5"/>
        <v>71</v>
      </c>
      <c r="I21" s="10"/>
    </row>
    <row r="22" spans="1:9" x14ac:dyDescent="0.25">
      <c r="A22" s="105"/>
      <c r="B22" s="28" t="s">
        <v>27</v>
      </c>
      <c r="C22" s="12"/>
      <c r="D22" s="103">
        <f t="shared" ref="D22:E22" si="6">SUM(D17:D21)</f>
        <v>70</v>
      </c>
      <c r="E22" s="103">
        <f t="shared" si="6"/>
        <v>58</v>
      </c>
      <c r="F22" s="75">
        <f>SUM(F17:F21)</f>
        <v>31</v>
      </c>
      <c r="G22" s="103">
        <f t="shared" ref="G22:H22" si="7">SUM(G17:G21)</f>
        <v>1</v>
      </c>
      <c r="H22" s="103">
        <f t="shared" si="7"/>
        <v>160</v>
      </c>
      <c r="I22" s="10"/>
    </row>
    <row r="23" spans="1:9" x14ac:dyDescent="0.25">
      <c r="A23" s="105"/>
      <c r="B23" s="18" t="s">
        <v>12</v>
      </c>
      <c r="C23" s="12"/>
      <c r="D23" s="75">
        <v>7</v>
      </c>
      <c r="E23" s="9">
        <v>8</v>
      </c>
      <c r="F23" s="75">
        <v>0</v>
      </c>
      <c r="G23" s="75">
        <v>0</v>
      </c>
      <c r="H23" s="75">
        <f>SUM(D23:G23)</f>
        <v>15</v>
      </c>
      <c r="I23" s="10"/>
    </row>
    <row r="24" spans="1:9" x14ac:dyDescent="0.25">
      <c r="A24" s="105"/>
      <c r="B24" s="18" t="s">
        <v>56</v>
      </c>
      <c r="C24" s="12"/>
      <c r="D24" s="20">
        <f>D23/D3</f>
        <v>0.17948717948717949</v>
      </c>
      <c r="E24" s="20">
        <f>E23/E3</f>
        <v>0.21052631578947367</v>
      </c>
      <c r="F24" s="20">
        <f>F23/F3</f>
        <v>0</v>
      </c>
      <c r="G24" s="20" t="e">
        <f>G23/G3</f>
        <v>#DIV/0!</v>
      </c>
      <c r="H24" s="20">
        <f>H23/H3</f>
        <v>0.14150943396226415</v>
      </c>
      <c r="I24" s="10"/>
    </row>
    <row r="25" spans="1:9" x14ac:dyDescent="0.25">
      <c r="A25" s="105"/>
      <c r="B25" s="18" t="s">
        <v>13</v>
      </c>
      <c r="C25" s="12"/>
      <c r="D25" s="75">
        <v>0</v>
      </c>
      <c r="E25" s="9">
        <v>0</v>
      </c>
      <c r="F25" s="75">
        <v>0</v>
      </c>
      <c r="G25" s="75">
        <v>0</v>
      </c>
      <c r="H25" s="75">
        <f>SUM(D25:G25)</f>
        <v>0</v>
      </c>
      <c r="I25" s="10"/>
    </row>
    <row r="26" spans="1:9" x14ac:dyDescent="0.25">
      <c r="A26" s="105"/>
      <c r="B26" s="18" t="s">
        <v>30</v>
      </c>
      <c r="C26" s="12"/>
      <c r="D26" s="75">
        <v>0</v>
      </c>
      <c r="E26" s="9">
        <v>0</v>
      </c>
      <c r="F26" s="75">
        <v>1</v>
      </c>
      <c r="G26" s="75">
        <v>0</v>
      </c>
      <c r="H26" s="75">
        <v>1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0.82051282051282048</v>
      </c>
      <c r="E27" s="68">
        <f t="shared" ref="E27:H27" si="8">100%-E24</f>
        <v>0.78947368421052633</v>
      </c>
      <c r="F27" s="68">
        <f t="shared" si="8"/>
        <v>1</v>
      </c>
      <c r="G27" s="68" t="e">
        <f t="shared" si="8"/>
        <v>#DIV/0!</v>
      </c>
      <c r="H27" s="68">
        <f t="shared" si="8"/>
        <v>0.85849056603773588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1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11">
        <f>(H15+H27)/2</f>
        <v>0.90424528301886786</v>
      </c>
      <c r="E31" s="112"/>
      <c r="F31" s="112"/>
      <c r="G31" s="112"/>
      <c r="H31" s="113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8" t="s">
        <v>18</v>
      </c>
      <c r="C34" s="108"/>
      <c r="D34" s="108"/>
      <c r="E34" s="108"/>
      <c r="F34" s="108"/>
      <c r="I34" s="10"/>
    </row>
    <row r="35" spans="1:18" x14ac:dyDescent="0.25">
      <c r="A35" s="17"/>
      <c r="B35" s="114" t="s">
        <v>19</v>
      </c>
      <c r="C35" s="115"/>
      <c r="D35" s="115"/>
      <c r="E35" s="27"/>
      <c r="F35" s="27" t="s">
        <v>4</v>
      </c>
      <c r="I35" s="10"/>
    </row>
    <row r="36" spans="1:18" x14ac:dyDescent="0.25">
      <c r="A36" s="116" t="s">
        <v>26</v>
      </c>
      <c r="B36" s="115" t="s">
        <v>20</v>
      </c>
      <c r="C36" s="115"/>
      <c r="D36" s="115"/>
      <c r="E36" s="17"/>
      <c r="F36" s="17">
        <v>4</v>
      </c>
      <c r="I36" s="10"/>
    </row>
    <row r="37" spans="1:18" x14ac:dyDescent="0.25">
      <c r="A37" s="116"/>
      <c r="B37" s="117" t="s">
        <v>21</v>
      </c>
      <c r="C37" s="118"/>
      <c r="D37" s="119"/>
      <c r="E37" s="17"/>
      <c r="F37" s="17">
        <v>2</v>
      </c>
      <c r="I37" s="10"/>
    </row>
    <row r="38" spans="1:18" x14ac:dyDescent="0.25">
      <c r="A38" s="116"/>
      <c r="B38" s="76" t="s">
        <v>22</v>
      </c>
      <c r="C38" s="77"/>
      <c r="D38" s="78"/>
      <c r="E38" s="17"/>
      <c r="F38" s="17"/>
      <c r="I38" s="10"/>
    </row>
    <row r="39" spans="1:18" x14ac:dyDescent="0.25">
      <c r="A39" s="116"/>
      <c r="B39" s="115" t="s">
        <v>23</v>
      </c>
      <c r="C39" s="115"/>
      <c r="D39" s="115"/>
      <c r="E39" s="17"/>
      <c r="F39" s="17"/>
    </row>
    <row r="40" spans="1:18" x14ac:dyDescent="0.25">
      <c r="A40" s="116"/>
      <c r="B40" s="117" t="s">
        <v>24</v>
      </c>
      <c r="C40" s="118"/>
      <c r="D40" s="119"/>
      <c r="E40" s="17"/>
      <c r="F40" s="17">
        <v>10</v>
      </c>
    </row>
    <row r="41" spans="1:18" x14ac:dyDescent="0.25">
      <c r="A41" s="116"/>
      <c r="B41" s="115" t="s">
        <v>25</v>
      </c>
      <c r="C41" s="115"/>
      <c r="D41" s="115"/>
      <c r="E41" s="17"/>
      <c r="F41" s="17">
        <v>1</v>
      </c>
    </row>
    <row r="42" spans="1:18" s="25" customFormat="1" x14ac:dyDescent="0.25">
      <c r="A42" s="17"/>
      <c r="B42" s="115"/>
      <c r="C42" s="115"/>
      <c r="D42" s="115"/>
      <c r="E42" s="27" t="s">
        <v>4</v>
      </c>
      <c r="F42" s="27">
        <f>SUM(F36:F41)</f>
        <v>17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 t="s">
        <v>33</v>
      </c>
      <c r="B43" s="115" t="s">
        <v>20</v>
      </c>
      <c r="C43" s="115"/>
      <c r="D43" s="115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6"/>
      <c r="B44" s="115" t="s">
        <v>54</v>
      </c>
      <c r="C44" s="115"/>
      <c r="D44" s="115"/>
      <c r="E44" s="17"/>
      <c r="F44" s="17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6"/>
      <c r="B45" s="115" t="s">
        <v>55</v>
      </c>
      <c r="C45" s="115"/>
      <c r="D45" s="115"/>
      <c r="E45" s="17"/>
      <c r="F45" s="17">
        <v>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16"/>
      <c r="B46" s="117" t="s">
        <v>21</v>
      </c>
      <c r="C46" s="118"/>
      <c r="D46" s="119"/>
      <c r="E46" s="17"/>
      <c r="F46" s="17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16"/>
      <c r="B47" s="117" t="s">
        <v>24</v>
      </c>
      <c r="C47" s="118"/>
      <c r="D47" s="119"/>
      <c r="E47" s="17"/>
      <c r="F47" s="17">
        <v>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5" customFormat="1" x14ac:dyDescent="0.25">
      <c r="A48" s="116"/>
      <c r="B48" s="115" t="s">
        <v>25</v>
      </c>
      <c r="C48" s="115"/>
      <c r="D48" s="115"/>
      <c r="E48" s="17"/>
      <c r="F48" s="17">
        <v>10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5" customFormat="1" x14ac:dyDescent="0.25">
      <c r="A49" s="17"/>
      <c r="B49" s="115"/>
      <c r="C49" s="115"/>
      <c r="D49" s="115"/>
      <c r="E49" s="27" t="s">
        <v>4</v>
      </c>
      <c r="F49" s="27">
        <f>SUM(F43:F48)</f>
        <v>16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mergeCells count="24">
    <mergeCell ref="B49:D49"/>
    <mergeCell ref="B42:D42"/>
    <mergeCell ref="A43:A48"/>
    <mergeCell ref="B43:D43"/>
    <mergeCell ref="B44:D44"/>
    <mergeCell ref="B45:D45"/>
    <mergeCell ref="B46:D46"/>
    <mergeCell ref="B47:D47"/>
    <mergeCell ref="B48:D48"/>
    <mergeCell ref="D31:H31"/>
    <mergeCell ref="B34:F34"/>
    <mergeCell ref="B35:D35"/>
    <mergeCell ref="A36:A41"/>
    <mergeCell ref="B36:D36"/>
    <mergeCell ref="B37:D37"/>
    <mergeCell ref="B39:D39"/>
    <mergeCell ref="B40:D40"/>
    <mergeCell ref="B41:D41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5"/>
  <sheetViews>
    <sheetView view="pageLayout" topLeftCell="A33" zoomScaleNormal="100" workbookViewId="0">
      <selection activeCell="A47" sqref="A1:H47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75">
        <v>63</v>
      </c>
      <c r="E2" s="9">
        <v>55</v>
      </c>
      <c r="F2" s="75">
        <v>41</v>
      </c>
      <c r="G2" s="75">
        <v>1</v>
      </c>
      <c r="H2" s="75">
        <f>SUM(D2:G2)</f>
        <v>160</v>
      </c>
      <c r="I2" s="10"/>
    </row>
    <row r="3" spans="1:9" x14ac:dyDescent="0.25">
      <c r="A3" s="108" t="s">
        <v>5</v>
      </c>
      <c r="B3" s="108"/>
      <c r="C3" s="12"/>
      <c r="D3" s="75">
        <v>110</v>
      </c>
      <c r="E3" s="9">
        <v>61</v>
      </c>
      <c r="F3" s="75">
        <v>7</v>
      </c>
      <c r="G3" s="75">
        <v>0</v>
      </c>
      <c r="H3" s="75">
        <f>SUM(D3:G3)</f>
        <v>178</v>
      </c>
      <c r="I3" s="10"/>
    </row>
    <row r="4" spans="1:9" x14ac:dyDescent="0.25">
      <c r="A4" s="109" t="s">
        <v>7</v>
      </c>
      <c r="B4" s="110"/>
      <c r="C4" s="12"/>
      <c r="D4" s="75">
        <f>SUM(D2:D3)</f>
        <v>173</v>
      </c>
      <c r="E4" s="75">
        <f t="shared" ref="E4:G4" si="0">SUM(E2:E3)</f>
        <v>116</v>
      </c>
      <c r="F4" s="75">
        <f t="shared" si="0"/>
        <v>48</v>
      </c>
      <c r="G4" s="75">
        <f t="shared" si="0"/>
        <v>1</v>
      </c>
      <c r="H4" s="75">
        <f>SUM(H2:H3)</f>
        <v>338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75">
        <v>24</v>
      </c>
      <c r="E6" s="9">
        <v>19</v>
      </c>
      <c r="F6" s="75">
        <v>25</v>
      </c>
      <c r="G6" s="75">
        <v>2</v>
      </c>
      <c r="H6" s="75">
        <f>SUM(D6:G6)</f>
        <v>70</v>
      </c>
      <c r="I6" s="10"/>
    </row>
    <row r="7" spans="1:9" x14ac:dyDescent="0.25">
      <c r="A7" s="105"/>
      <c r="B7" s="17" t="s">
        <v>29</v>
      </c>
      <c r="C7" s="12"/>
      <c r="D7" s="75">
        <v>1</v>
      </c>
      <c r="E7" s="9">
        <v>1</v>
      </c>
      <c r="F7" s="75">
        <v>1</v>
      </c>
      <c r="G7" s="75">
        <v>0</v>
      </c>
      <c r="H7" s="75">
        <f t="shared" ref="H7:H11" si="1">SUM(D7:G7)</f>
        <v>3</v>
      </c>
      <c r="I7" s="10"/>
    </row>
    <row r="8" spans="1:9" x14ac:dyDescent="0.25">
      <c r="A8" s="105"/>
      <c r="B8" s="17" t="s">
        <v>10</v>
      </c>
      <c r="C8" s="12"/>
      <c r="D8" s="75">
        <v>23</v>
      </c>
      <c r="E8" s="9">
        <v>22</v>
      </c>
      <c r="F8" s="75">
        <v>1</v>
      </c>
      <c r="G8" s="75">
        <v>0</v>
      </c>
      <c r="H8" s="75">
        <f t="shared" si="1"/>
        <v>46</v>
      </c>
      <c r="I8" s="10"/>
    </row>
    <row r="9" spans="1:9" x14ac:dyDescent="0.25">
      <c r="A9" s="105"/>
      <c r="B9" s="18" t="s">
        <v>11</v>
      </c>
      <c r="C9" s="12"/>
      <c r="D9" s="75">
        <v>2</v>
      </c>
      <c r="E9" s="9">
        <v>5</v>
      </c>
      <c r="F9" s="75">
        <v>4</v>
      </c>
      <c r="G9" s="75">
        <v>0</v>
      </c>
      <c r="H9" s="75">
        <f t="shared" si="1"/>
        <v>11</v>
      </c>
      <c r="I9" s="10"/>
    </row>
    <row r="10" spans="1:9" x14ac:dyDescent="0.25">
      <c r="A10" s="105"/>
      <c r="B10" s="28" t="s">
        <v>27</v>
      </c>
      <c r="C10" s="12"/>
      <c r="D10" s="75">
        <f>SUM(D6:D9)</f>
        <v>50</v>
      </c>
      <c r="E10" s="85">
        <f t="shared" ref="E10:H10" si="2">SUM(E6:E9)</f>
        <v>47</v>
      </c>
      <c r="F10" s="85">
        <f t="shared" si="2"/>
        <v>31</v>
      </c>
      <c r="G10" s="85">
        <f t="shared" si="2"/>
        <v>2</v>
      </c>
      <c r="H10" s="85">
        <f t="shared" si="2"/>
        <v>130</v>
      </c>
      <c r="I10" s="10"/>
    </row>
    <row r="11" spans="1:9" x14ac:dyDescent="0.25">
      <c r="A11" s="105"/>
      <c r="B11" s="18" t="s">
        <v>12</v>
      </c>
      <c r="C11" s="12"/>
      <c r="D11" s="75">
        <v>8</v>
      </c>
      <c r="E11" s="9">
        <v>8</v>
      </c>
      <c r="F11" s="75">
        <v>7</v>
      </c>
      <c r="G11" s="75">
        <v>0</v>
      </c>
      <c r="H11" s="75">
        <f t="shared" si="1"/>
        <v>23</v>
      </c>
      <c r="I11" s="10"/>
    </row>
    <row r="12" spans="1:9" x14ac:dyDescent="0.25">
      <c r="A12" s="105"/>
      <c r="B12" s="18" t="s">
        <v>56</v>
      </c>
      <c r="C12" s="12"/>
      <c r="D12" s="20">
        <f>D11/D2</f>
        <v>0.12698412698412698</v>
      </c>
      <c r="E12" s="20">
        <f t="shared" ref="E12:G12" si="3">E11/E2</f>
        <v>0.14545454545454545</v>
      </c>
      <c r="F12" s="20">
        <f t="shared" si="3"/>
        <v>0.17073170731707318</v>
      </c>
      <c r="G12" s="20">
        <f t="shared" si="3"/>
        <v>0</v>
      </c>
      <c r="H12" s="20">
        <f>H11/H2</f>
        <v>0.14374999999999999</v>
      </c>
      <c r="I12" s="10"/>
    </row>
    <row r="13" spans="1:9" x14ac:dyDescent="0.25">
      <c r="A13" s="105"/>
      <c r="B13" s="18" t="s">
        <v>13</v>
      </c>
      <c r="C13" s="12"/>
      <c r="D13" s="75">
        <v>0</v>
      </c>
      <c r="E13" s="9">
        <v>0</v>
      </c>
      <c r="F13" s="75">
        <v>0</v>
      </c>
      <c r="G13" s="75">
        <v>0</v>
      </c>
      <c r="H13" s="75">
        <f>SUM(D13:G13)</f>
        <v>0</v>
      </c>
      <c r="I13" s="10"/>
    </row>
    <row r="14" spans="1:9" x14ac:dyDescent="0.25">
      <c r="A14" s="105"/>
      <c r="B14" s="18" t="s">
        <v>30</v>
      </c>
      <c r="C14" s="12"/>
      <c r="D14" s="75">
        <v>0</v>
      </c>
      <c r="E14" s="9">
        <v>0</v>
      </c>
      <c r="F14" s="75">
        <v>4</v>
      </c>
      <c r="G14" s="75">
        <v>0</v>
      </c>
      <c r="H14" s="85">
        <f>SUM(D14:G14)</f>
        <v>4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0.87301587301587302</v>
      </c>
      <c r="E15" s="68">
        <f t="shared" ref="E15:H15" si="4">100%-E12</f>
        <v>0.8545454545454545</v>
      </c>
      <c r="F15" s="68">
        <f t="shared" si="4"/>
        <v>0.82926829268292679</v>
      </c>
      <c r="G15" s="68">
        <f t="shared" si="4"/>
        <v>1</v>
      </c>
      <c r="H15" s="68">
        <f t="shared" si="4"/>
        <v>0.85624999999999996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75">
        <v>16</v>
      </c>
      <c r="E17" s="9">
        <v>12</v>
      </c>
      <c r="F17" s="75">
        <v>5</v>
      </c>
      <c r="G17" s="75">
        <v>0</v>
      </c>
      <c r="H17" s="75">
        <f>SUM(D17:G17)</f>
        <v>33</v>
      </c>
      <c r="I17" s="10"/>
    </row>
    <row r="18" spans="1:9" x14ac:dyDescent="0.25">
      <c r="A18" s="105"/>
      <c r="B18" s="17" t="s">
        <v>29</v>
      </c>
      <c r="C18" s="12"/>
      <c r="D18" s="75">
        <v>4</v>
      </c>
      <c r="E18" s="9">
        <v>3</v>
      </c>
      <c r="F18" s="75">
        <v>2</v>
      </c>
      <c r="G18" s="75">
        <v>0</v>
      </c>
      <c r="H18" s="85">
        <f t="shared" ref="H18:H21" si="5">SUM(D18:G18)</f>
        <v>9</v>
      </c>
      <c r="I18" s="10"/>
    </row>
    <row r="19" spans="1:9" x14ac:dyDescent="0.25">
      <c r="A19" s="105"/>
      <c r="B19" s="17" t="s">
        <v>10</v>
      </c>
      <c r="C19" s="12"/>
      <c r="D19" s="75">
        <v>2</v>
      </c>
      <c r="E19" s="9">
        <v>1</v>
      </c>
      <c r="F19" s="75">
        <v>3</v>
      </c>
      <c r="G19" s="75">
        <v>0</v>
      </c>
      <c r="H19" s="85">
        <f t="shared" si="5"/>
        <v>6</v>
      </c>
      <c r="I19" s="10"/>
    </row>
    <row r="20" spans="1:9" x14ac:dyDescent="0.25">
      <c r="A20" s="105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85">
        <f t="shared" si="5"/>
        <v>0</v>
      </c>
      <c r="I20" s="10"/>
    </row>
    <row r="21" spans="1:9" x14ac:dyDescent="0.25">
      <c r="A21" s="105"/>
      <c r="B21" s="18" t="s">
        <v>28</v>
      </c>
      <c r="C21" s="12"/>
      <c r="D21" s="75">
        <v>37</v>
      </c>
      <c r="E21" s="9">
        <v>39</v>
      </c>
      <c r="F21" s="75">
        <v>2</v>
      </c>
      <c r="G21" s="75">
        <v>0</v>
      </c>
      <c r="H21" s="85">
        <f t="shared" si="5"/>
        <v>78</v>
      </c>
      <c r="I21" s="10"/>
    </row>
    <row r="22" spans="1:9" x14ac:dyDescent="0.25">
      <c r="A22" s="105"/>
      <c r="B22" s="28" t="s">
        <v>27</v>
      </c>
      <c r="C22" s="12"/>
      <c r="D22" s="75">
        <f>SUM(D17:D21)</f>
        <v>59</v>
      </c>
      <c r="E22" s="85">
        <f t="shared" ref="E22:H22" si="6">SUM(E17:E21)</f>
        <v>55</v>
      </c>
      <c r="F22" s="85">
        <f t="shared" si="6"/>
        <v>12</v>
      </c>
      <c r="G22" s="85">
        <f t="shared" si="6"/>
        <v>0</v>
      </c>
      <c r="H22" s="85">
        <f t="shared" si="6"/>
        <v>126</v>
      </c>
      <c r="I22" s="10"/>
    </row>
    <row r="23" spans="1:9" x14ac:dyDescent="0.25">
      <c r="A23" s="105"/>
      <c r="B23" s="18" t="s">
        <v>12</v>
      </c>
      <c r="C23" s="12"/>
      <c r="D23" s="75">
        <v>23</v>
      </c>
      <c r="E23" s="9">
        <v>8</v>
      </c>
      <c r="F23" s="75">
        <v>0</v>
      </c>
      <c r="G23" s="75">
        <v>0</v>
      </c>
      <c r="H23" s="75">
        <f>SUM(D23:G23)</f>
        <v>31</v>
      </c>
      <c r="I23" s="10"/>
    </row>
    <row r="24" spans="1:9" x14ac:dyDescent="0.25">
      <c r="A24" s="105"/>
      <c r="B24" s="18" t="s">
        <v>56</v>
      </c>
      <c r="C24" s="12"/>
      <c r="D24" s="20">
        <f>D23/D3</f>
        <v>0.20909090909090908</v>
      </c>
      <c r="E24" s="20">
        <f>E23/E3</f>
        <v>0.13114754098360656</v>
      </c>
      <c r="F24" s="20">
        <f>F23/F3</f>
        <v>0</v>
      </c>
      <c r="G24" s="20">
        <v>0</v>
      </c>
      <c r="H24" s="20">
        <f>H23/H3</f>
        <v>0.17415730337078653</v>
      </c>
      <c r="I24" s="10"/>
    </row>
    <row r="25" spans="1:9" x14ac:dyDescent="0.25">
      <c r="A25" s="105"/>
      <c r="B25" s="18" t="s">
        <v>13</v>
      </c>
      <c r="C25" s="12"/>
      <c r="D25" s="75">
        <v>1</v>
      </c>
      <c r="E25" s="9">
        <v>3</v>
      </c>
      <c r="F25" s="75">
        <v>0</v>
      </c>
      <c r="G25" s="75">
        <v>0</v>
      </c>
      <c r="H25" s="75">
        <v>0</v>
      </c>
      <c r="I25" s="10"/>
    </row>
    <row r="26" spans="1:9" x14ac:dyDescent="0.25">
      <c r="A26" s="105"/>
      <c r="B26" s="18" t="s">
        <v>30</v>
      </c>
      <c r="C26" s="12"/>
      <c r="D26" s="75">
        <v>0</v>
      </c>
      <c r="E26" s="9">
        <v>0</v>
      </c>
      <c r="F26" s="75">
        <v>0</v>
      </c>
      <c r="G26" s="75">
        <v>0</v>
      </c>
      <c r="H26" s="75">
        <v>1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0.79090909090909089</v>
      </c>
      <c r="E27" s="68">
        <f t="shared" ref="E27:H27" si="7">100%-E24</f>
        <v>0.86885245901639341</v>
      </c>
      <c r="F27" s="68">
        <f t="shared" si="7"/>
        <v>1</v>
      </c>
      <c r="G27" s="68">
        <f t="shared" si="7"/>
        <v>1</v>
      </c>
      <c r="H27" s="68">
        <f t="shared" si="7"/>
        <v>0.8258426966292135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11">
        <f>(H15+H27)/2</f>
        <v>0.84104634831460667</v>
      </c>
      <c r="E31" s="112"/>
      <c r="F31" s="112"/>
      <c r="G31" s="112"/>
      <c r="H31" s="113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8" t="s">
        <v>18</v>
      </c>
      <c r="C34" s="108"/>
      <c r="D34" s="108"/>
      <c r="E34" s="108"/>
      <c r="F34" s="108"/>
      <c r="I34" s="10"/>
    </row>
    <row r="35" spans="1:18" x14ac:dyDescent="0.25">
      <c r="A35" s="17"/>
      <c r="B35" s="114" t="s">
        <v>19</v>
      </c>
      <c r="C35" s="115"/>
      <c r="D35" s="115"/>
      <c r="E35" s="27"/>
      <c r="F35" s="27" t="s">
        <v>4</v>
      </c>
      <c r="I35" s="10"/>
    </row>
    <row r="36" spans="1:18" x14ac:dyDescent="0.25">
      <c r="A36" s="116" t="s">
        <v>26</v>
      </c>
      <c r="B36" s="115" t="s">
        <v>20</v>
      </c>
      <c r="C36" s="115"/>
      <c r="D36" s="115"/>
      <c r="E36" s="17"/>
      <c r="F36" s="17">
        <v>14</v>
      </c>
      <c r="I36" s="10"/>
    </row>
    <row r="37" spans="1:18" x14ac:dyDescent="0.25">
      <c r="A37" s="116"/>
      <c r="B37" s="117" t="s">
        <v>21</v>
      </c>
      <c r="C37" s="118"/>
      <c r="D37" s="119"/>
      <c r="E37" s="17"/>
      <c r="F37" s="17">
        <v>6</v>
      </c>
      <c r="I37" s="10"/>
    </row>
    <row r="38" spans="1:18" x14ac:dyDescent="0.25">
      <c r="A38" s="116"/>
      <c r="B38" s="117" t="s">
        <v>24</v>
      </c>
      <c r="C38" s="118"/>
      <c r="D38" s="119"/>
      <c r="E38" s="17"/>
      <c r="F38" s="17">
        <v>4</v>
      </c>
    </row>
    <row r="39" spans="1:18" x14ac:dyDescent="0.25">
      <c r="A39" s="116"/>
      <c r="B39" s="115" t="s">
        <v>25</v>
      </c>
      <c r="C39" s="115"/>
      <c r="D39" s="115"/>
      <c r="E39" s="17"/>
      <c r="F39" s="17">
        <v>3</v>
      </c>
    </row>
    <row r="40" spans="1:18" s="25" customFormat="1" x14ac:dyDescent="0.25">
      <c r="A40" s="17"/>
      <c r="B40" s="115"/>
      <c r="C40" s="115"/>
      <c r="D40" s="115"/>
      <c r="E40" s="27" t="s">
        <v>4</v>
      </c>
      <c r="F40" s="27">
        <f>SUM(F36:F39)</f>
        <v>27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6"/>
      <c r="B41" s="115" t="s">
        <v>54</v>
      </c>
      <c r="C41" s="115"/>
      <c r="D41" s="115"/>
      <c r="E41" s="17"/>
      <c r="F41" s="17">
        <v>14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6"/>
      <c r="B42" s="115" t="s">
        <v>55</v>
      </c>
      <c r="C42" s="115"/>
      <c r="D42" s="115"/>
      <c r="E42" s="17"/>
      <c r="F42" s="17">
        <v>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/>
      <c r="B43" s="117" t="s">
        <v>24</v>
      </c>
      <c r="C43" s="118"/>
      <c r="D43" s="119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6"/>
      <c r="B44" s="115" t="s">
        <v>25</v>
      </c>
      <c r="C44" s="115"/>
      <c r="D44" s="115"/>
      <c r="E44" s="17"/>
      <c r="F44" s="17">
        <v>12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7"/>
      <c r="B45" s="115"/>
      <c r="C45" s="115"/>
      <c r="D45" s="115"/>
      <c r="E45" s="27" t="s">
        <v>4</v>
      </c>
      <c r="F45" s="27">
        <f>SUM(F41:F44)</f>
        <v>32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B45:D45"/>
    <mergeCell ref="B40:D40"/>
    <mergeCell ref="A41:A44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  <ignoredErrors>
    <ignoredError sqref="H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44"/>
  <sheetViews>
    <sheetView view="pageLayout" zoomScaleNormal="100" workbookViewId="0">
      <selection activeCell="I5" sqref="I5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75">
        <v>70</v>
      </c>
      <c r="E2" s="9">
        <v>55</v>
      </c>
      <c r="F2" s="75">
        <v>27</v>
      </c>
      <c r="G2" s="75">
        <v>3</v>
      </c>
      <c r="H2" s="75">
        <f>SUM(D2:G2)</f>
        <v>155</v>
      </c>
      <c r="I2" s="10"/>
    </row>
    <row r="3" spans="1:9" x14ac:dyDescent="0.25">
      <c r="A3" s="108" t="s">
        <v>5</v>
      </c>
      <c r="B3" s="108"/>
      <c r="C3" s="12"/>
      <c r="D3" s="75">
        <v>77</v>
      </c>
      <c r="E3" s="9">
        <v>66</v>
      </c>
      <c r="F3" s="75">
        <v>17</v>
      </c>
      <c r="G3" s="75">
        <v>0</v>
      </c>
      <c r="H3" s="75">
        <f>SUM(D3:G3)</f>
        <v>160</v>
      </c>
      <c r="I3" s="10"/>
    </row>
    <row r="4" spans="1:9" x14ac:dyDescent="0.25">
      <c r="A4" s="109" t="s">
        <v>7</v>
      </c>
      <c r="B4" s="110"/>
      <c r="C4" s="12"/>
      <c r="D4" s="75">
        <f>SUM(D2:D3)</f>
        <v>147</v>
      </c>
      <c r="E4" s="75">
        <f t="shared" ref="E4:G4" si="0">SUM(E2:E3)</f>
        <v>121</v>
      </c>
      <c r="F4" s="75">
        <f t="shared" si="0"/>
        <v>44</v>
      </c>
      <c r="G4" s="75">
        <f t="shared" si="0"/>
        <v>3</v>
      </c>
      <c r="H4" s="75">
        <f>SUM(H2:H3)</f>
        <v>315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75">
        <v>39</v>
      </c>
      <c r="E6" s="9">
        <v>22</v>
      </c>
      <c r="F6" s="75">
        <v>23</v>
      </c>
      <c r="G6" s="75">
        <v>3</v>
      </c>
      <c r="H6" s="75">
        <f>SUM(D6:G6)</f>
        <v>87</v>
      </c>
      <c r="I6" s="10"/>
    </row>
    <row r="7" spans="1:9" x14ac:dyDescent="0.25">
      <c r="A7" s="105"/>
      <c r="B7" s="17" t="s">
        <v>29</v>
      </c>
      <c r="C7" s="12"/>
      <c r="D7" s="75">
        <v>1</v>
      </c>
      <c r="E7" s="9">
        <v>1</v>
      </c>
      <c r="F7" s="75">
        <v>1</v>
      </c>
      <c r="G7" s="75">
        <v>0</v>
      </c>
      <c r="H7" s="75">
        <f t="shared" ref="H7:H11" si="1">SUM(D7:G7)</f>
        <v>3</v>
      </c>
      <c r="I7" s="10"/>
    </row>
    <row r="8" spans="1:9" x14ac:dyDescent="0.25">
      <c r="A8" s="105"/>
      <c r="B8" s="17" t="s">
        <v>10</v>
      </c>
      <c r="C8" s="12"/>
      <c r="D8" s="75">
        <v>24</v>
      </c>
      <c r="E8" s="9">
        <v>21</v>
      </c>
      <c r="F8" s="75">
        <v>1</v>
      </c>
      <c r="G8" s="75">
        <v>0</v>
      </c>
      <c r="H8" s="75">
        <f t="shared" si="1"/>
        <v>46</v>
      </c>
      <c r="I8" s="10"/>
    </row>
    <row r="9" spans="1:9" x14ac:dyDescent="0.25">
      <c r="A9" s="105"/>
      <c r="B9" s="18" t="s">
        <v>11</v>
      </c>
      <c r="C9" s="12"/>
      <c r="D9" s="75">
        <v>1</v>
      </c>
      <c r="E9" s="9">
        <v>2</v>
      </c>
      <c r="F9" s="75">
        <v>1</v>
      </c>
      <c r="G9" s="75">
        <v>0</v>
      </c>
      <c r="H9" s="75">
        <f t="shared" si="1"/>
        <v>4</v>
      </c>
      <c r="I9" s="10"/>
    </row>
    <row r="10" spans="1:9" x14ac:dyDescent="0.25">
      <c r="A10" s="105"/>
      <c r="B10" s="28" t="s">
        <v>27</v>
      </c>
      <c r="C10" s="12"/>
      <c r="D10" s="75">
        <f>SUM(D6:D9)</f>
        <v>65</v>
      </c>
      <c r="E10" s="82">
        <f t="shared" ref="E10:H10" si="2">SUM(E6:E9)</f>
        <v>46</v>
      </c>
      <c r="F10" s="82">
        <f t="shared" si="2"/>
        <v>26</v>
      </c>
      <c r="G10" s="82">
        <v>0</v>
      </c>
      <c r="H10" s="82">
        <f t="shared" si="2"/>
        <v>140</v>
      </c>
      <c r="I10" s="10"/>
    </row>
    <row r="11" spans="1:9" x14ac:dyDescent="0.25">
      <c r="A11" s="105"/>
      <c r="B11" s="18" t="s">
        <v>12</v>
      </c>
      <c r="C11" s="12"/>
      <c r="D11" s="75">
        <v>9</v>
      </c>
      <c r="E11" s="9">
        <v>8</v>
      </c>
      <c r="F11" s="75">
        <v>1</v>
      </c>
      <c r="G11" s="75">
        <v>0</v>
      </c>
      <c r="H11" s="75">
        <f t="shared" si="1"/>
        <v>18</v>
      </c>
      <c r="I11" s="10"/>
    </row>
    <row r="12" spans="1:9" x14ac:dyDescent="0.25">
      <c r="A12" s="105"/>
      <c r="B12" s="18" t="s">
        <v>56</v>
      </c>
      <c r="C12" s="12"/>
      <c r="D12" s="20">
        <f>D11/D2</f>
        <v>0.12857142857142856</v>
      </c>
      <c r="E12" s="20">
        <f t="shared" ref="E12:F12" si="3">E11/E2</f>
        <v>0.14545454545454545</v>
      </c>
      <c r="F12" s="20">
        <f t="shared" si="3"/>
        <v>3.7037037037037035E-2</v>
      </c>
      <c r="G12" s="20">
        <v>0</v>
      </c>
      <c r="H12" s="20">
        <f>H11/H2</f>
        <v>0.11612903225806452</v>
      </c>
      <c r="I12" s="10"/>
    </row>
    <row r="13" spans="1:9" x14ac:dyDescent="0.25">
      <c r="A13" s="105"/>
      <c r="B13" s="18" t="s">
        <v>13</v>
      </c>
      <c r="C13" s="12"/>
      <c r="D13" s="75">
        <v>1</v>
      </c>
      <c r="E13" s="9">
        <v>0</v>
      </c>
      <c r="F13" s="75">
        <v>0</v>
      </c>
      <c r="G13" s="75">
        <v>0</v>
      </c>
      <c r="H13" s="75">
        <f>SUM(D13:G13)</f>
        <v>1</v>
      </c>
      <c r="I13" s="10"/>
    </row>
    <row r="14" spans="1:9" x14ac:dyDescent="0.25">
      <c r="A14" s="105"/>
      <c r="B14" s="18" t="s">
        <v>30</v>
      </c>
      <c r="C14" s="12"/>
      <c r="D14" s="75">
        <v>0</v>
      </c>
      <c r="E14" s="9">
        <v>0</v>
      </c>
      <c r="F14" s="75">
        <v>1</v>
      </c>
      <c r="G14" s="75">
        <v>0</v>
      </c>
      <c r="H14" s="75">
        <f>SUM(D14:G14)</f>
        <v>1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0.87142857142857144</v>
      </c>
      <c r="E15" s="68">
        <f t="shared" ref="E15:H15" si="4">100%-E12</f>
        <v>0.8545454545454545</v>
      </c>
      <c r="F15" s="68">
        <f t="shared" si="4"/>
        <v>0.96296296296296302</v>
      </c>
      <c r="G15" s="68">
        <f t="shared" si="4"/>
        <v>1</v>
      </c>
      <c r="H15" s="68">
        <f t="shared" si="4"/>
        <v>0.88387096774193552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75">
        <v>23</v>
      </c>
      <c r="E17" s="9">
        <v>10</v>
      </c>
      <c r="F17" s="75">
        <v>6</v>
      </c>
      <c r="G17" s="75">
        <v>0</v>
      </c>
      <c r="H17" s="75">
        <f>SUM(D17:G17)</f>
        <v>39</v>
      </c>
      <c r="I17" s="10"/>
    </row>
    <row r="18" spans="1:9" x14ac:dyDescent="0.25">
      <c r="A18" s="105"/>
      <c r="B18" s="17" t="s">
        <v>29</v>
      </c>
      <c r="C18" s="12"/>
      <c r="D18" s="75">
        <v>2</v>
      </c>
      <c r="E18" s="9">
        <v>0</v>
      </c>
      <c r="F18" s="75">
        <v>0</v>
      </c>
      <c r="G18" s="75">
        <v>0</v>
      </c>
      <c r="H18" s="75">
        <f t="shared" ref="H18:H21" si="5">SUM(D18:G18)</f>
        <v>2</v>
      </c>
      <c r="I18" s="10"/>
    </row>
    <row r="19" spans="1:9" x14ac:dyDescent="0.25">
      <c r="A19" s="105"/>
      <c r="B19" s="17" t="s">
        <v>10</v>
      </c>
      <c r="C19" s="12"/>
      <c r="D19" s="75">
        <v>5</v>
      </c>
      <c r="E19" s="9">
        <v>2</v>
      </c>
      <c r="F19" s="75">
        <v>0</v>
      </c>
      <c r="G19" s="75">
        <v>0</v>
      </c>
      <c r="H19" s="75">
        <f t="shared" si="5"/>
        <v>7</v>
      </c>
      <c r="I19" s="10"/>
    </row>
    <row r="20" spans="1:9" x14ac:dyDescent="0.25">
      <c r="A20" s="105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75">
        <f t="shared" si="5"/>
        <v>0</v>
      </c>
      <c r="I20" s="10"/>
    </row>
    <row r="21" spans="1:9" x14ac:dyDescent="0.25">
      <c r="A21" s="105"/>
      <c r="B21" s="18" t="s">
        <v>28</v>
      </c>
      <c r="C21" s="12"/>
      <c r="D21" s="75">
        <v>30</v>
      </c>
      <c r="E21" s="9">
        <v>31</v>
      </c>
      <c r="F21" s="75">
        <v>10</v>
      </c>
      <c r="G21" s="75">
        <v>0</v>
      </c>
      <c r="H21" s="75">
        <f t="shared" si="5"/>
        <v>71</v>
      </c>
      <c r="I21" s="10"/>
    </row>
    <row r="22" spans="1:9" x14ac:dyDescent="0.25">
      <c r="A22" s="105"/>
      <c r="B22" s="28" t="s">
        <v>27</v>
      </c>
      <c r="C22" s="12"/>
      <c r="D22" s="75">
        <f>SUM(D17:D21)</f>
        <v>60</v>
      </c>
      <c r="E22" s="82">
        <f t="shared" ref="E22:H22" si="6">SUM(E17:E21)</f>
        <v>43</v>
      </c>
      <c r="F22" s="82">
        <f t="shared" si="6"/>
        <v>16</v>
      </c>
      <c r="G22" s="82">
        <v>0</v>
      </c>
      <c r="H22" s="82">
        <f t="shared" si="6"/>
        <v>119</v>
      </c>
      <c r="I22" s="10"/>
    </row>
    <row r="23" spans="1:9" x14ac:dyDescent="0.25">
      <c r="A23" s="105"/>
      <c r="B23" s="18" t="s">
        <v>12</v>
      </c>
      <c r="C23" s="12"/>
      <c r="D23" s="75">
        <v>5</v>
      </c>
      <c r="E23" s="9">
        <v>10</v>
      </c>
      <c r="F23" s="75">
        <v>1</v>
      </c>
      <c r="G23" s="75">
        <v>0</v>
      </c>
      <c r="H23" s="75">
        <f>SUM(D23:G23)</f>
        <v>16</v>
      </c>
      <c r="I23" s="10"/>
    </row>
    <row r="24" spans="1:9" x14ac:dyDescent="0.25">
      <c r="A24" s="105"/>
      <c r="B24" s="18" t="s">
        <v>56</v>
      </c>
      <c r="C24" s="12"/>
      <c r="D24" s="20">
        <f>D23/D3</f>
        <v>6.4935064935064929E-2</v>
      </c>
      <c r="E24" s="20">
        <f>E23/E3</f>
        <v>0.15151515151515152</v>
      </c>
      <c r="F24" s="20">
        <f>F23/F3</f>
        <v>5.8823529411764705E-2</v>
      </c>
      <c r="G24" s="20">
        <v>0</v>
      </c>
      <c r="H24" s="20">
        <f>H23/H3</f>
        <v>0.1</v>
      </c>
      <c r="I24" s="10"/>
    </row>
    <row r="25" spans="1:9" x14ac:dyDescent="0.25">
      <c r="A25" s="105"/>
      <c r="B25" s="18" t="s">
        <v>13</v>
      </c>
      <c r="C25" s="12"/>
      <c r="D25" s="75">
        <v>0</v>
      </c>
      <c r="E25" s="9">
        <v>0</v>
      </c>
      <c r="F25" s="75">
        <v>2</v>
      </c>
      <c r="G25" s="75">
        <v>0</v>
      </c>
      <c r="H25" s="75">
        <f>SUM(D25:G25)</f>
        <v>2</v>
      </c>
      <c r="I25" s="10"/>
    </row>
    <row r="26" spans="1:9" x14ac:dyDescent="0.25">
      <c r="A26" s="105"/>
      <c r="B26" s="18" t="s">
        <v>30</v>
      </c>
      <c r="C26" s="12"/>
      <c r="D26" s="75">
        <v>0</v>
      </c>
      <c r="E26" s="9">
        <v>0</v>
      </c>
      <c r="F26" s="75">
        <v>1</v>
      </c>
      <c r="G26" s="75">
        <v>0</v>
      </c>
      <c r="H26" s="75">
        <f>SUM(D26:G26)</f>
        <v>1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0.93506493506493504</v>
      </c>
      <c r="E27" s="68">
        <f t="shared" ref="E27:H27" si="7">100%-E24</f>
        <v>0.84848484848484851</v>
      </c>
      <c r="F27" s="68">
        <f t="shared" si="7"/>
        <v>0.94117647058823528</v>
      </c>
      <c r="G27" s="68">
        <f t="shared" si="7"/>
        <v>1</v>
      </c>
      <c r="H27" s="68">
        <f t="shared" si="7"/>
        <v>0.9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11">
        <f>(H15+H27)/2</f>
        <v>0.89193548387096777</v>
      </c>
      <c r="E31" s="112"/>
      <c r="F31" s="112"/>
      <c r="G31" s="112"/>
      <c r="H31" s="113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8" t="s">
        <v>18</v>
      </c>
      <c r="C34" s="108"/>
      <c r="D34" s="108"/>
      <c r="E34" s="108"/>
      <c r="F34" s="108"/>
      <c r="I34" s="10"/>
    </row>
    <row r="35" spans="1:18" x14ac:dyDescent="0.25">
      <c r="A35" s="17"/>
      <c r="B35" s="114" t="s">
        <v>19</v>
      </c>
      <c r="C35" s="115"/>
      <c r="D35" s="115"/>
      <c r="E35" s="27"/>
      <c r="F35" s="27" t="s">
        <v>4</v>
      </c>
      <c r="I35" s="10"/>
    </row>
    <row r="36" spans="1:18" x14ac:dyDescent="0.25">
      <c r="A36" s="116" t="s">
        <v>26</v>
      </c>
      <c r="B36" s="115" t="s">
        <v>20</v>
      </c>
      <c r="C36" s="115"/>
      <c r="D36" s="115"/>
      <c r="E36" s="17"/>
      <c r="F36" s="17">
        <v>8</v>
      </c>
      <c r="I36" s="10"/>
    </row>
    <row r="37" spans="1:18" x14ac:dyDescent="0.25">
      <c r="A37" s="116"/>
      <c r="B37" s="117" t="s">
        <v>21</v>
      </c>
      <c r="C37" s="118"/>
      <c r="D37" s="119"/>
      <c r="E37" s="17"/>
      <c r="F37" s="17">
        <v>3</v>
      </c>
      <c r="I37" s="10"/>
    </row>
    <row r="38" spans="1:18" x14ac:dyDescent="0.25">
      <c r="A38" s="116"/>
      <c r="B38" s="117" t="s">
        <v>24</v>
      </c>
      <c r="C38" s="118"/>
      <c r="D38" s="119"/>
      <c r="E38" s="17"/>
      <c r="F38" s="17">
        <v>1</v>
      </c>
    </row>
    <row r="39" spans="1:18" x14ac:dyDescent="0.25">
      <c r="A39" s="116"/>
      <c r="B39" s="115" t="s">
        <v>25</v>
      </c>
      <c r="C39" s="115"/>
      <c r="D39" s="115"/>
      <c r="E39" s="17"/>
      <c r="F39" s="17">
        <v>7</v>
      </c>
    </row>
    <row r="40" spans="1:18" s="25" customFormat="1" x14ac:dyDescent="0.25">
      <c r="A40" s="17"/>
      <c r="B40" s="115"/>
      <c r="C40" s="115"/>
      <c r="D40" s="115"/>
      <c r="E40" s="27" t="s">
        <v>4</v>
      </c>
      <c r="F40" s="27">
        <f>SUM(F36:F39)</f>
        <v>19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6" t="s">
        <v>33</v>
      </c>
      <c r="B41" s="115" t="s">
        <v>59</v>
      </c>
      <c r="C41" s="115"/>
      <c r="D41" s="115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6"/>
      <c r="B42" s="117" t="s">
        <v>24</v>
      </c>
      <c r="C42" s="118"/>
      <c r="D42" s="119"/>
      <c r="E42" s="17"/>
      <c r="F42" s="17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/>
      <c r="B43" s="115" t="s">
        <v>25</v>
      </c>
      <c r="C43" s="115"/>
      <c r="D43" s="115"/>
      <c r="E43" s="17"/>
      <c r="F43" s="17">
        <v>11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7"/>
      <c r="B44" s="115"/>
      <c r="C44" s="115"/>
      <c r="D44" s="115"/>
      <c r="E44" s="27" t="s">
        <v>4</v>
      </c>
      <c r="F44" s="27">
        <f>SUM(F41:F43)</f>
        <v>17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B40:D40"/>
    <mergeCell ref="A41:A43"/>
    <mergeCell ref="B41:D41"/>
    <mergeCell ref="B42:D42"/>
    <mergeCell ref="B43:D43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4"/>
  <sheetViews>
    <sheetView view="pageLayout" zoomScaleNormal="100" workbookViewId="0">
      <selection activeCell="H46" sqref="H46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8">
        <v>64</v>
      </c>
      <c r="E2" s="9">
        <v>58</v>
      </c>
      <c r="F2" s="8">
        <v>30</v>
      </c>
      <c r="G2" s="8">
        <v>6</v>
      </c>
      <c r="H2" s="8">
        <f>SUM(D2:G2)</f>
        <v>158</v>
      </c>
      <c r="I2" s="10"/>
    </row>
    <row r="3" spans="1:9" x14ac:dyDescent="0.25">
      <c r="A3" s="108" t="s">
        <v>5</v>
      </c>
      <c r="B3" s="108"/>
      <c r="C3" s="12"/>
      <c r="D3" s="8">
        <v>50</v>
      </c>
      <c r="E3" s="9">
        <v>36</v>
      </c>
      <c r="F3" s="8">
        <v>27</v>
      </c>
      <c r="G3" s="8">
        <v>0</v>
      </c>
      <c r="H3" s="8">
        <f>SUM(D3:G3)</f>
        <v>113</v>
      </c>
      <c r="I3" s="10"/>
    </row>
    <row r="4" spans="1:9" x14ac:dyDescent="0.25">
      <c r="A4" s="109" t="s">
        <v>7</v>
      </c>
      <c r="B4" s="110"/>
      <c r="C4" s="12"/>
      <c r="D4" s="8">
        <f>SUM(D2:D3)</f>
        <v>114</v>
      </c>
      <c r="E4" s="29">
        <f t="shared" ref="E4:G4" si="0">SUM(E2:E3)</f>
        <v>94</v>
      </c>
      <c r="F4" s="29">
        <f t="shared" si="0"/>
        <v>57</v>
      </c>
      <c r="G4" s="29">
        <f t="shared" si="0"/>
        <v>6</v>
      </c>
      <c r="H4" s="8">
        <f>SUM(H2:H3)</f>
        <v>271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8">
        <v>17</v>
      </c>
      <c r="E6" s="9">
        <v>27</v>
      </c>
      <c r="F6" s="8">
        <v>16</v>
      </c>
      <c r="G6" s="8">
        <v>3</v>
      </c>
      <c r="H6" s="8">
        <f>SUM(D6:G6)</f>
        <v>63</v>
      </c>
      <c r="I6" s="10"/>
    </row>
    <row r="7" spans="1:9" x14ac:dyDescent="0.25">
      <c r="A7" s="105"/>
      <c r="B7" s="17" t="s">
        <v>29</v>
      </c>
      <c r="C7" s="12"/>
      <c r="D7" s="29">
        <v>3</v>
      </c>
      <c r="E7" s="9">
        <v>1</v>
      </c>
      <c r="F7" s="29">
        <v>1</v>
      </c>
      <c r="G7" s="29">
        <v>0</v>
      </c>
      <c r="H7" s="29">
        <f t="shared" ref="H7:H11" si="1">SUM(D7:G7)</f>
        <v>5</v>
      </c>
      <c r="I7" s="10"/>
    </row>
    <row r="8" spans="1:9" x14ac:dyDescent="0.25">
      <c r="A8" s="105"/>
      <c r="B8" s="17" t="s">
        <v>10</v>
      </c>
      <c r="C8" s="12"/>
      <c r="D8" s="29">
        <v>34</v>
      </c>
      <c r="E8" s="9">
        <v>19</v>
      </c>
      <c r="F8" s="29">
        <v>0</v>
      </c>
      <c r="G8" s="29">
        <v>1</v>
      </c>
      <c r="H8" s="29">
        <f t="shared" si="1"/>
        <v>54</v>
      </c>
      <c r="I8" s="10"/>
    </row>
    <row r="9" spans="1:9" x14ac:dyDescent="0.25">
      <c r="A9" s="105"/>
      <c r="B9" s="18" t="s">
        <v>11</v>
      </c>
      <c r="C9" s="12"/>
      <c r="D9" s="29">
        <v>6</v>
      </c>
      <c r="E9" s="9">
        <v>4</v>
      </c>
      <c r="F9" s="29">
        <v>1</v>
      </c>
      <c r="G9" s="29">
        <v>1</v>
      </c>
      <c r="H9" s="29">
        <f t="shared" si="1"/>
        <v>12</v>
      </c>
      <c r="I9" s="10"/>
    </row>
    <row r="10" spans="1:9" x14ac:dyDescent="0.25">
      <c r="A10" s="105"/>
      <c r="B10" s="28" t="s">
        <v>27</v>
      </c>
      <c r="C10" s="12"/>
      <c r="D10" s="29">
        <f>SUM(D6:D9)</f>
        <v>60</v>
      </c>
      <c r="E10" s="81">
        <f t="shared" ref="E10:G10" si="2">SUM(E6:E9)</f>
        <v>51</v>
      </c>
      <c r="F10" s="81">
        <f t="shared" si="2"/>
        <v>18</v>
      </c>
      <c r="G10" s="81">
        <f t="shared" si="2"/>
        <v>5</v>
      </c>
      <c r="H10" s="29">
        <f t="shared" si="1"/>
        <v>134</v>
      </c>
      <c r="I10" s="10"/>
    </row>
    <row r="11" spans="1:9" x14ac:dyDescent="0.25">
      <c r="A11" s="105"/>
      <c r="B11" s="18" t="s">
        <v>12</v>
      </c>
      <c r="C11" s="12"/>
      <c r="D11" s="29">
        <v>7</v>
      </c>
      <c r="E11" s="9">
        <v>6</v>
      </c>
      <c r="F11" s="29">
        <v>4</v>
      </c>
      <c r="G11" s="29">
        <v>0</v>
      </c>
      <c r="H11" s="29">
        <f t="shared" si="1"/>
        <v>17</v>
      </c>
      <c r="I11" s="10"/>
    </row>
    <row r="12" spans="1:9" x14ac:dyDescent="0.25">
      <c r="A12" s="105"/>
      <c r="B12" s="18" t="s">
        <v>56</v>
      </c>
      <c r="C12" s="12"/>
      <c r="D12" s="20">
        <f>D11/D2</f>
        <v>0.109375</v>
      </c>
      <c r="E12" s="20">
        <f t="shared" ref="E12:G12" si="3">E11/E2</f>
        <v>0.10344827586206896</v>
      </c>
      <c r="F12" s="20">
        <f t="shared" si="3"/>
        <v>0.13333333333333333</v>
      </c>
      <c r="G12" s="20">
        <f t="shared" si="3"/>
        <v>0</v>
      </c>
      <c r="H12" s="20">
        <f>H11/H2</f>
        <v>0.10759493670886076</v>
      </c>
      <c r="I12" s="10"/>
    </row>
    <row r="13" spans="1:9" x14ac:dyDescent="0.25">
      <c r="A13" s="105"/>
      <c r="B13" s="18" t="s">
        <v>13</v>
      </c>
      <c r="C13" s="12"/>
      <c r="D13" s="8">
        <v>0</v>
      </c>
      <c r="E13" s="9">
        <v>0</v>
      </c>
      <c r="F13" s="8">
        <v>0</v>
      </c>
      <c r="G13" s="8">
        <v>0</v>
      </c>
      <c r="H13" s="29">
        <f>SUM(D13:G13)</f>
        <v>0</v>
      </c>
      <c r="I13" s="10"/>
    </row>
    <row r="14" spans="1:9" x14ac:dyDescent="0.25">
      <c r="A14" s="105"/>
      <c r="B14" s="18" t="s">
        <v>30</v>
      </c>
      <c r="C14" s="12"/>
      <c r="D14" s="8">
        <v>0</v>
      </c>
      <c r="E14" s="9">
        <v>0</v>
      </c>
      <c r="F14" s="8">
        <v>7</v>
      </c>
      <c r="G14" s="8">
        <v>0</v>
      </c>
      <c r="H14" s="81">
        <f>SUM(D14:G14)</f>
        <v>7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0.890625</v>
      </c>
      <c r="E15" s="68">
        <f t="shared" ref="E15:H15" si="4">100%-E12</f>
        <v>0.89655172413793105</v>
      </c>
      <c r="F15" s="68">
        <f t="shared" si="4"/>
        <v>0.8666666666666667</v>
      </c>
      <c r="G15" s="68">
        <f t="shared" si="4"/>
        <v>1</v>
      </c>
      <c r="H15" s="68">
        <f t="shared" si="4"/>
        <v>0.89240506329113922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8">
        <v>26</v>
      </c>
      <c r="E17" s="9">
        <v>22</v>
      </c>
      <c r="F17" s="8">
        <v>9</v>
      </c>
      <c r="G17" s="8">
        <v>2</v>
      </c>
      <c r="H17" s="8">
        <f>SUM(D17:G17)</f>
        <v>59</v>
      </c>
      <c r="I17" s="10"/>
    </row>
    <row r="18" spans="1:9" x14ac:dyDescent="0.25">
      <c r="A18" s="105"/>
      <c r="B18" s="17" t="s">
        <v>29</v>
      </c>
      <c r="C18" s="12"/>
      <c r="D18" s="8">
        <v>6</v>
      </c>
      <c r="E18" s="9">
        <v>2</v>
      </c>
      <c r="F18" s="8">
        <v>6</v>
      </c>
      <c r="G18" s="8">
        <v>0</v>
      </c>
      <c r="H18" s="81">
        <f t="shared" ref="H18:H23" si="5">SUM(D18:G18)</f>
        <v>14</v>
      </c>
      <c r="I18" s="10"/>
    </row>
    <row r="19" spans="1:9" x14ac:dyDescent="0.25">
      <c r="A19" s="105"/>
      <c r="B19" s="17" t="s">
        <v>10</v>
      </c>
      <c r="C19" s="12"/>
      <c r="D19" s="8">
        <v>3</v>
      </c>
      <c r="E19" s="9">
        <v>0</v>
      </c>
      <c r="F19" s="8">
        <v>0</v>
      </c>
      <c r="G19" s="8">
        <v>0</v>
      </c>
      <c r="H19" s="81">
        <f t="shared" si="5"/>
        <v>3</v>
      </c>
      <c r="I19" s="10"/>
    </row>
    <row r="20" spans="1:9" x14ac:dyDescent="0.25">
      <c r="A20" s="105"/>
      <c r="B20" s="18" t="s">
        <v>11</v>
      </c>
      <c r="C20" s="12"/>
      <c r="D20" s="29">
        <v>0</v>
      </c>
      <c r="E20" s="9">
        <v>0</v>
      </c>
      <c r="F20" s="29">
        <v>7</v>
      </c>
      <c r="G20" s="29">
        <v>0</v>
      </c>
      <c r="H20" s="81">
        <f t="shared" si="5"/>
        <v>7</v>
      </c>
      <c r="I20" s="10"/>
    </row>
    <row r="21" spans="1:9" x14ac:dyDescent="0.25">
      <c r="A21" s="105"/>
      <c r="B21" s="18" t="s">
        <v>28</v>
      </c>
      <c r="C21" s="12"/>
      <c r="D21" s="29">
        <v>26</v>
      </c>
      <c r="E21" s="9">
        <v>21</v>
      </c>
      <c r="F21" s="29">
        <v>6</v>
      </c>
      <c r="G21" s="29">
        <v>0</v>
      </c>
      <c r="H21" s="81">
        <f t="shared" si="5"/>
        <v>53</v>
      </c>
      <c r="I21" s="10"/>
    </row>
    <row r="22" spans="1:9" x14ac:dyDescent="0.25">
      <c r="A22" s="105"/>
      <c r="B22" s="28" t="s">
        <v>27</v>
      </c>
      <c r="C22" s="12"/>
      <c r="D22" s="29">
        <f>SUM(D17:D21)</f>
        <v>61</v>
      </c>
      <c r="E22" s="81">
        <f t="shared" ref="E22:G22" si="6">SUM(E17:E21)</f>
        <v>45</v>
      </c>
      <c r="F22" s="81">
        <f t="shared" si="6"/>
        <v>28</v>
      </c>
      <c r="G22" s="81">
        <f t="shared" si="6"/>
        <v>2</v>
      </c>
      <c r="H22" s="81">
        <f t="shared" si="5"/>
        <v>136</v>
      </c>
      <c r="I22" s="10"/>
    </row>
    <row r="23" spans="1:9" x14ac:dyDescent="0.25">
      <c r="A23" s="105"/>
      <c r="B23" s="18" t="s">
        <v>12</v>
      </c>
      <c r="C23" s="12"/>
      <c r="D23" s="29">
        <v>5</v>
      </c>
      <c r="E23" s="9">
        <v>4</v>
      </c>
      <c r="F23" s="29">
        <v>0</v>
      </c>
      <c r="G23" s="29">
        <v>0</v>
      </c>
      <c r="H23" s="81">
        <f t="shared" si="5"/>
        <v>9</v>
      </c>
      <c r="I23" s="10"/>
    </row>
    <row r="24" spans="1:9" x14ac:dyDescent="0.25">
      <c r="A24" s="105"/>
      <c r="B24" s="18" t="s">
        <v>56</v>
      </c>
      <c r="C24" s="12"/>
      <c r="D24" s="20">
        <f>D23/D3</f>
        <v>0.1</v>
      </c>
      <c r="E24" s="20">
        <f>E23/E3</f>
        <v>0.1111111111111111</v>
      </c>
      <c r="F24" s="20">
        <f>F23/F3</f>
        <v>0</v>
      </c>
      <c r="G24" s="20" t="e">
        <f>G23/G3</f>
        <v>#DIV/0!</v>
      </c>
      <c r="H24" s="20">
        <f>H23/H3</f>
        <v>7.9646017699115043E-2</v>
      </c>
      <c r="I24" s="10"/>
    </row>
    <row r="25" spans="1:9" x14ac:dyDescent="0.25">
      <c r="A25" s="105"/>
      <c r="B25" s="18" t="s">
        <v>13</v>
      </c>
      <c r="C25" s="12"/>
      <c r="D25" s="8">
        <v>2</v>
      </c>
      <c r="E25" s="9">
        <v>1</v>
      </c>
      <c r="F25" s="8">
        <v>2</v>
      </c>
      <c r="G25" s="8">
        <v>0</v>
      </c>
      <c r="H25" s="29">
        <f>SUM(D25:G25)</f>
        <v>5</v>
      </c>
      <c r="I25" s="10"/>
    </row>
    <row r="26" spans="1:9" x14ac:dyDescent="0.25">
      <c r="A26" s="105"/>
      <c r="B26" s="18" t="s">
        <v>30</v>
      </c>
      <c r="C26" s="12"/>
      <c r="D26" s="8">
        <v>0</v>
      </c>
      <c r="E26" s="9">
        <v>0</v>
      </c>
      <c r="F26" s="8">
        <v>3</v>
      </c>
      <c r="G26" s="8">
        <v>0</v>
      </c>
      <c r="H26" s="81">
        <f>SUM(D26:G26)</f>
        <v>3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0.9</v>
      </c>
      <c r="E27" s="68">
        <f t="shared" ref="E27:H27" si="7">100%-E24</f>
        <v>0.88888888888888884</v>
      </c>
      <c r="F27" s="68">
        <f t="shared" si="7"/>
        <v>1</v>
      </c>
      <c r="G27" s="68" t="e">
        <f t="shared" si="7"/>
        <v>#DIV/0!</v>
      </c>
      <c r="H27" s="68">
        <f t="shared" si="7"/>
        <v>0.92035398230088494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16</v>
      </c>
      <c r="B29" s="18" t="s">
        <v>17</v>
      </c>
      <c r="C29" s="12"/>
      <c r="D29" s="8">
        <v>0</v>
      </c>
      <c r="E29" s="9">
        <v>0</v>
      </c>
      <c r="F29" s="8">
        <v>0</v>
      </c>
      <c r="G29" s="8">
        <v>0</v>
      </c>
      <c r="H29" s="8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83" t="s">
        <v>4</v>
      </c>
      <c r="B31" s="84" t="s">
        <v>14</v>
      </c>
      <c r="C31" s="36"/>
      <c r="D31" s="120">
        <f>(H15+H27)/2</f>
        <v>0.90637952279601208</v>
      </c>
      <c r="E31" s="121"/>
      <c r="F31" s="121"/>
      <c r="G31" s="121"/>
      <c r="H31" s="12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8" t="s">
        <v>18</v>
      </c>
      <c r="C34" s="108"/>
      <c r="D34" s="108"/>
      <c r="E34" s="108"/>
      <c r="F34" s="108"/>
      <c r="I34" s="10"/>
    </row>
    <row r="35" spans="1:18" x14ac:dyDescent="0.25">
      <c r="A35" s="17"/>
      <c r="B35" s="114" t="s">
        <v>19</v>
      </c>
      <c r="C35" s="115"/>
      <c r="D35" s="115"/>
      <c r="E35" s="27"/>
      <c r="F35" s="27" t="s">
        <v>4</v>
      </c>
      <c r="I35" s="10"/>
    </row>
    <row r="36" spans="1:18" x14ac:dyDescent="0.25">
      <c r="A36" s="116" t="s">
        <v>26</v>
      </c>
      <c r="B36" s="115" t="s">
        <v>20</v>
      </c>
      <c r="C36" s="115"/>
      <c r="D36" s="115"/>
      <c r="E36" s="17"/>
      <c r="F36" s="17">
        <v>9</v>
      </c>
      <c r="I36" s="10"/>
    </row>
    <row r="37" spans="1:18" x14ac:dyDescent="0.25">
      <c r="A37" s="116"/>
      <c r="B37" s="117" t="s">
        <v>21</v>
      </c>
      <c r="C37" s="118"/>
      <c r="D37" s="119"/>
      <c r="E37" s="17"/>
      <c r="F37" s="17">
        <v>3</v>
      </c>
      <c r="I37" s="10"/>
    </row>
    <row r="38" spans="1:18" x14ac:dyDescent="0.25">
      <c r="A38" s="116"/>
      <c r="B38" s="117" t="s">
        <v>24</v>
      </c>
      <c r="C38" s="118"/>
      <c r="D38" s="119"/>
      <c r="E38" s="17"/>
      <c r="F38" s="17">
        <v>7</v>
      </c>
    </row>
    <row r="39" spans="1:18" x14ac:dyDescent="0.25">
      <c r="A39" s="116"/>
      <c r="B39" s="115" t="s">
        <v>25</v>
      </c>
      <c r="C39" s="115"/>
      <c r="D39" s="115"/>
      <c r="E39" s="17"/>
      <c r="F39" s="17">
        <v>5</v>
      </c>
    </row>
    <row r="40" spans="1:18" s="25" customFormat="1" x14ac:dyDescent="0.25">
      <c r="A40" s="17"/>
      <c r="B40" s="115"/>
      <c r="C40" s="115"/>
      <c r="D40" s="115"/>
      <c r="E40" s="27" t="s">
        <v>4</v>
      </c>
      <c r="F40" s="27">
        <f>SUM(F36:F39)</f>
        <v>24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6"/>
      <c r="B41" s="115" t="s">
        <v>55</v>
      </c>
      <c r="C41" s="115"/>
      <c r="D41" s="115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6"/>
      <c r="B42" s="117" t="s">
        <v>24</v>
      </c>
      <c r="C42" s="118"/>
      <c r="D42" s="119"/>
      <c r="E42" s="17"/>
      <c r="F42" s="17">
        <v>3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/>
      <c r="B43" s="115" t="s">
        <v>25</v>
      </c>
      <c r="C43" s="115"/>
      <c r="D43" s="115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7"/>
      <c r="B44" s="115"/>
      <c r="C44" s="115"/>
      <c r="D44" s="115"/>
      <c r="E44" s="27" t="s">
        <v>4</v>
      </c>
      <c r="F44" s="27">
        <f>SUM(F41:F43)</f>
        <v>12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B40:D40"/>
    <mergeCell ref="A41:A43"/>
    <mergeCell ref="B41:D41"/>
    <mergeCell ref="B42:D42"/>
    <mergeCell ref="B43:D43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  <ignoredErrors>
    <ignoredError sqref="H1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7"/>
  <sheetViews>
    <sheetView view="pageLayout" topLeftCell="A8" zoomScaleNormal="100" workbookViewId="0">
      <selection activeCell="N31" sqref="N31"/>
    </sheetView>
  </sheetViews>
  <sheetFormatPr defaultRowHeight="15" x14ac:dyDescent="0.25"/>
  <cols>
    <col min="1" max="1" width="23.85546875" bestFit="1" customWidth="1"/>
  </cols>
  <sheetData>
    <row r="1" spans="1:16" s="63" customFormat="1" x14ac:dyDescent="0.25">
      <c r="A1" s="57"/>
      <c r="B1" s="58"/>
      <c r="C1" s="59" t="s">
        <v>34</v>
      </c>
      <c r="D1" s="60" t="s">
        <v>35</v>
      </c>
      <c r="E1" s="59" t="s">
        <v>36</v>
      </c>
      <c r="F1" s="59" t="s">
        <v>37</v>
      </c>
      <c r="G1" s="61" t="s">
        <v>38</v>
      </c>
      <c r="H1" s="61" t="s">
        <v>39</v>
      </c>
      <c r="I1" s="61" t="s">
        <v>40</v>
      </c>
      <c r="J1" s="61" t="s">
        <v>41</v>
      </c>
      <c r="K1" s="61" t="s">
        <v>42</v>
      </c>
      <c r="L1" s="61" t="s">
        <v>43</v>
      </c>
      <c r="M1" s="61" t="s">
        <v>44</v>
      </c>
      <c r="N1" s="61" t="s">
        <v>45</v>
      </c>
      <c r="O1" s="61" t="s">
        <v>46</v>
      </c>
      <c r="P1" s="62"/>
    </row>
    <row r="2" spans="1:16" x14ac:dyDescent="0.25">
      <c r="A2" s="31" t="s">
        <v>6</v>
      </c>
      <c r="B2" s="33"/>
      <c r="C2" s="30">
        <f>January!H2</f>
        <v>158</v>
      </c>
      <c r="D2" s="9">
        <v>155</v>
      </c>
      <c r="E2" s="30">
        <v>160</v>
      </c>
      <c r="F2" s="30">
        <v>144</v>
      </c>
      <c r="G2" s="30">
        <v>156</v>
      </c>
      <c r="H2" s="30">
        <v>177</v>
      </c>
      <c r="I2" s="30">
        <v>151</v>
      </c>
      <c r="J2" s="30">
        <v>162</v>
      </c>
      <c r="K2" s="30">
        <v>143</v>
      </c>
      <c r="L2" s="30">
        <v>164</v>
      </c>
      <c r="M2" s="30">
        <v>142</v>
      </c>
      <c r="N2" s="30">
        <v>140</v>
      </c>
      <c r="O2" s="31">
        <f>SUM(C2:N2)</f>
        <v>1852</v>
      </c>
      <c r="P2" s="34"/>
    </row>
    <row r="3" spans="1:16" x14ac:dyDescent="0.25">
      <c r="A3" s="31" t="s">
        <v>5</v>
      </c>
      <c r="B3" s="12"/>
      <c r="C3" s="30">
        <f>January!H3</f>
        <v>113</v>
      </c>
      <c r="D3" s="9">
        <v>160</v>
      </c>
      <c r="E3" s="30">
        <v>178</v>
      </c>
      <c r="F3" s="30">
        <v>214</v>
      </c>
      <c r="G3" s="30">
        <v>310</v>
      </c>
      <c r="H3" s="31">
        <v>292</v>
      </c>
      <c r="I3" s="31">
        <v>318</v>
      </c>
      <c r="J3" s="31">
        <v>290</v>
      </c>
      <c r="K3" s="31">
        <v>283</v>
      </c>
      <c r="L3" s="31">
        <v>248</v>
      </c>
      <c r="M3" s="31">
        <v>189</v>
      </c>
      <c r="N3" s="31">
        <v>106</v>
      </c>
      <c r="O3" s="31">
        <f>SUM(C3:N3)</f>
        <v>2701</v>
      </c>
      <c r="P3" s="34"/>
    </row>
    <row r="4" spans="1:16" x14ac:dyDescent="0.25">
      <c r="A4" s="35" t="s">
        <v>7</v>
      </c>
      <c r="B4" s="36"/>
      <c r="C4" s="37">
        <f t="shared" ref="C4:N4" si="0">SUM(C2:C3)</f>
        <v>271</v>
      </c>
      <c r="D4" s="37">
        <f t="shared" si="0"/>
        <v>315</v>
      </c>
      <c r="E4" s="37">
        <f t="shared" si="0"/>
        <v>338</v>
      </c>
      <c r="F4" s="37">
        <f t="shared" si="0"/>
        <v>358</v>
      </c>
      <c r="G4" s="37">
        <f t="shared" si="0"/>
        <v>466</v>
      </c>
      <c r="H4" s="37">
        <f t="shared" si="0"/>
        <v>469</v>
      </c>
      <c r="I4" s="37">
        <f t="shared" si="0"/>
        <v>469</v>
      </c>
      <c r="J4" s="37">
        <f t="shared" si="0"/>
        <v>452</v>
      </c>
      <c r="K4" s="37">
        <f t="shared" si="0"/>
        <v>426</v>
      </c>
      <c r="L4" s="37">
        <f t="shared" si="0"/>
        <v>412</v>
      </c>
      <c r="M4" s="37">
        <f t="shared" si="0"/>
        <v>331</v>
      </c>
      <c r="N4" s="37">
        <f t="shared" si="0"/>
        <v>246</v>
      </c>
      <c r="O4" s="35">
        <f>SUM(C4:N4)</f>
        <v>4553</v>
      </c>
      <c r="P4" s="34"/>
    </row>
    <row r="5" spans="1:16" x14ac:dyDescent="0.25">
      <c r="A5" s="30" t="s">
        <v>47</v>
      </c>
      <c r="B5" s="12"/>
      <c r="C5" s="30"/>
      <c r="D5" s="9"/>
      <c r="E5" s="30"/>
      <c r="F5" s="30"/>
      <c r="G5" s="30"/>
      <c r="H5" s="31"/>
      <c r="I5" s="31"/>
      <c r="J5" s="31"/>
      <c r="K5" s="31"/>
      <c r="L5" s="31"/>
      <c r="M5" s="31"/>
      <c r="N5" s="31"/>
      <c r="O5" s="31"/>
      <c r="P5" s="34"/>
    </row>
    <row r="6" spans="1:16" x14ac:dyDescent="0.25">
      <c r="A6" s="38"/>
      <c r="B6" s="39"/>
      <c r="C6" s="16"/>
      <c r="D6" s="16"/>
      <c r="E6" s="16"/>
      <c r="F6" s="16"/>
      <c r="G6" s="16"/>
      <c r="H6" s="40"/>
      <c r="I6" s="40"/>
      <c r="J6" s="40"/>
      <c r="K6" s="40"/>
      <c r="L6" s="40"/>
      <c r="M6" s="40"/>
      <c r="N6" s="40"/>
      <c r="O6" s="40"/>
      <c r="P6" s="41"/>
    </row>
    <row r="7" spans="1:16" x14ac:dyDescent="0.25">
      <c r="A7" s="42"/>
      <c r="B7" s="10"/>
      <c r="C7" s="26"/>
      <c r="D7" s="26"/>
      <c r="E7" s="26"/>
      <c r="F7" s="26"/>
      <c r="G7" s="26"/>
      <c r="H7" s="43"/>
      <c r="I7" s="43"/>
      <c r="J7" s="43"/>
      <c r="K7" s="43"/>
      <c r="L7" s="43"/>
      <c r="M7" s="43"/>
      <c r="N7" s="43"/>
      <c r="O7" s="43"/>
      <c r="P7" s="10"/>
    </row>
    <row r="8" spans="1:16" s="63" customFormat="1" x14ac:dyDescent="0.25">
      <c r="A8" s="44" t="s">
        <v>48</v>
      </c>
      <c r="B8" s="64"/>
      <c r="C8" s="59" t="s">
        <v>34</v>
      </c>
      <c r="D8" s="60" t="s">
        <v>35</v>
      </c>
      <c r="E8" s="59" t="s">
        <v>36</v>
      </c>
      <c r="F8" s="59" t="s">
        <v>37</v>
      </c>
      <c r="G8" s="61" t="s">
        <v>38</v>
      </c>
      <c r="H8" s="61" t="s">
        <v>39</v>
      </c>
      <c r="I8" s="61" t="s">
        <v>40</v>
      </c>
      <c r="J8" s="61" t="s">
        <v>41</v>
      </c>
      <c r="K8" s="61" t="s">
        <v>42</v>
      </c>
      <c r="L8" s="61" t="s">
        <v>43</v>
      </c>
      <c r="M8" s="61" t="s">
        <v>44</v>
      </c>
      <c r="N8" s="61" t="s">
        <v>45</v>
      </c>
      <c r="O8" s="45" t="s">
        <v>4</v>
      </c>
      <c r="P8" s="46" t="s">
        <v>49</v>
      </c>
    </row>
    <row r="9" spans="1:16" x14ac:dyDescent="0.25">
      <c r="A9" s="17" t="s">
        <v>9</v>
      </c>
      <c r="B9" s="39"/>
      <c r="C9" s="30">
        <f>January!H6</f>
        <v>63</v>
      </c>
      <c r="D9" s="30">
        <v>87</v>
      </c>
      <c r="E9" s="30">
        <v>70</v>
      </c>
      <c r="F9" s="30">
        <v>44</v>
      </c>
      <c r="G9" s="30">
        <v>79</v>
      </c>
      <c r="H9" s="9">
        <v>75</v>
      </c>
      <c r="I9" s="31">
        <v>71</v>
      </c>
      <c r="J9" s="31">
        <v>72</v>
      </c>
      <c r="K9" s="31">
        <v>58</v>
      </c>
      <c r="L9" s="31">
        <v>36</v>
      </c>
      <c r="M9" s="31">
        <v>47</v>
      </c>
      <c r="N9" s="47">
        <v>62</v>
      </c>
      <c r="O9" s="32">
        <f>SUM(C9:N9)</f>
        <v>764</v>
      </c>
      <c r="P9" s="48">
        <f>O9/O2</f>
        <v>0.41252699784017277</v>
      </c>
    </row>
    <row r="10" spans="1:16" x14ac:dyDescent="0.25">
      <c r="A10" s="17" t="s">
        <v>29</v>
      </c>
      <c r="B10" s="39"/>
      <c r="C10" s="30">
        <f>January!H7</f>
        <v>5</v>
      </c>
      <c r="D10" s="30">
        <v>3</v>
      </c>
      <c r="E10" s="30">
        <v>3</v>
      </c>
      <c r="F10" s="30">
        <v>3</v>
      </c>
      <c r="G10" s="30">
        <v>2</v>
      </c>
      <c r="H10" s="9">
        <v>2</v>
      </c>
      <c r="I10" s="31">
        <v>2</v>
      </c>
      <c r="J10" s="31">
        <v>1</v>
      </c>
      <c r="K10" s="31">
        <v>1</v>
      </c>
      <c r="L10" s="31">
        <v>2</v>
      </c>
      <c r="M10" s="31">
        <v>7</v>
      </c>
      <c r="N10" s="47">
        <v>1</v>
      </c>
      <c r="O10" s="80">
        <f t="shared" ref="O10:O14" si="1">SUM(C10:N10)</f>
        <v>32</v>
      </c>
      <c r="P10" s="48">
        <f>O10/O2</f>
        <v>1.7278617710583154E-2</v>
      </c>
    </row>
    <row r="11" spans="1:16" x14ac:dyDescent="0.25">
      <c r="A11" s="17" t="s">
        <v>10</v>
      </c>
      <c r="B11" s="39"/>
      <c r="C11" s="30">
        <f>January!H8</f>
        <v>54</v>
      </c>
      <c r="D11" s="30">
        <v>46</v>
      </c>
      <c r="E11" s="30">
        <v>46</v>
      </c>
      <c r="F11" s="30">
        <v>49</v>
      </c>
      <c r="G11" s="30">
        <v>51</v>
      </c>
      <c r="H11" s="9">
        <v>50</v>
      </c>
      <c r="I11" s="31">
        <v>58</v>
      </c>
      <c r="J11" s="31">
        <v>39</v>
      </c>
      <c r="K11" s="31">
        <v>54</v>
      </c>
      <c r="L11" s="31">
        <v>52</v>
      </c>
      <c r="M11" s="31">
        <v>54</v>
      </c>
      <c r="N11" s="47">
        <v>49</v>
      </c>
      <c r="O11" s="80">
        <f t="shared" si="1"/>
        <v>602</v>
      </c>
      <c r="P11" s="48">
        <f>O11/O2</f>
        <v>0.3250539956803456</v>
      </c>
    </row>
    <row r="12" spans="1:16" x14ac:dyDescent="0.25">
      <c r="A12" s="18" t="s">
        <v>11</v>
      </c>
      <c r="B12" s="39"/>
      <c r="C12" s="30">
        <f>January!H9</f>
        <v>12</v>
      </c>
      <c r="D12" s="30">
        <v>4</v>
      </c>
      <c r="E12" s="30">
        <v>11</v>
      </c>
      <c r="F12" s="30">
        <v>7</v>
      </c>
      <c r="G12" s="30">
        <v>13</v>
      </c>
      <c r="H12" s="9">
        <v>11</v>
      </c>
      <c r="I12" s="31">
        <v>21</v>
      </c>
      <c r="J12" s="31">
        <v>21</v>
      </c>
      <c r="K12" s="31">
        <v>43</v>
      </c>
      <c r="L12" s="31">
        <v>26</v>
      </c>
      <c r="M12" s="31">
        <v>17</v>
      </c>
      <c r="N12" s="47">
        <v>10</v>
      </c>
      <c r="O12" s="80">
        <f t="shared" si="1"/>
        <v>196</v>
      </c>
      <c r="P12" s="48">
        <f>O12/O2</f>
        <v>0.10583153347732181</v>
      </c>
    </row>
    <row r="13" spans="1:16" x14ac:dyDescent="0.25">
      <c r="A13" s="28" t="s">
        <v>27</v>
      </c>
      <c r="B13" s="49"/>
      <c r="C13" s="50">
        <f>SUM(C9:C12)</f>
        <v>134</v>
      </c>
      <c r="D13" s="50">
        <f t="shared" ref="D13:O13" si="2">SUM(D9:D12)</f>
        <v>140</v>
      </c>
      <c r="E13" s="50">
        <f t="shared" si="2"/>
        <v>130</v>
      </c>
      <c r="F13" s="50">
        <f t="shared" si="2"/>
        <v>103</v>
      </c>
      <c r="G13" s="50">
        <f t="shared" si="2"/>
        <v>145</v>
      </c>
      <c r="H13" s="50">
        <f t="shared" si="2"/>
        <v>138</v>
      </c>
      <c r="I13" s="50">
        <f t="shared" si="2"/>
        <v>152</v>
      </c>
      <c r="J13" s="50">
        <f t="shared" si="2"/>
        <v>133</v>
      </c>
      <c r="K13" s="50">
        <f t="shared" si="2"/>
        <v>156</v>
      </c>
      <c r="L13" s="50">
        <f t="shared" si="2"/>
        <v>116</v>
      </c>
      <c r="M13" s="50">
        <f t="shared" si="2"/>
        <v>125</v>
      </c>
      <c r="N13" s="50">
        <f t="shared" si="2"/>
        <v>122</v>
      </c>
      <c r="O13" s="50">
        <f t="shared" si="2"/>
        <v>1594</v>
      </c>
      <c r="P13" s="51">
        <f>(O13+O17+O16)/O2</f>
        <v>0.9044276457883369</v>
      </c>
    </row>
    <row r="14" spans="1:16" x14ac:dyDescent="0.25">
      <c r="A14" s="18" t="s">
        <v>12</v>
      </c>
      <c r="B14" s="39"/>
      <c r="C14" s="30">
        <f>January!H11</f>
        <v>17</v>
      </c>
      <c r="D14" s="30">
        <v>18</v>
      </c>
      <c r="E14" s="30">
        <v>23</v>
      </c>
      <c r="F14" s="30">
        <v>15</v>
      </c>
      <c r="G14" s="30">
        <v>15</v>
      </c>
      <c r="H14" s="9">
        <v>7</v>
      </c>
      <c r="I14" s="31">
        <v>18</v>
      </c>
      <c r="J14" s="31">
        <v>5</v>
      </c>
      <c r="K14" s="31">
        <v>12</v>
      </c>
      <c r="L14" s="31">
        <v>10</v>
      </c>
      <c r="M14" s="31">
        <v>9</v>
      </c>
      <c r="N14" s="47">
        <v>7</v>
      </c>
      <c r="O14" s="32">
        <f t="shared" si="1"/>
        <v>156</v>
      </c>
      <c r="P14" s="48">
        <f>O14/O2</f>
        <v>8.4233261339092869E-2</v>
      </c>
    </row>
    <row r="15" spans="1:16" x14ac:dyDescent="0.25">
      <c r="A15" s="18" t="s">
        <v>56</v>
      </c>
      <c r="B15" s="39"/>
      <c r="C15" s="20">
        <f>C14/C2</f>
        <v>0.10759493670886076</v>
      </c>
      <c r="D15" s="20">
        <f t="shared" ref="D15:P15" si="3">D14/D2</f>
        <v>0.11612903225806452</v>
      </c>
      <c r="E15" s="20">
        <f t="shared" si="3"/>
        <v>0.14374999999999999</v>
      </c>
      <c r="F15" s="20">
        <f t="shared" si="3"/>
        <v>0.10416666666666667</v>
      </c>
      <c r="G15" s="20">
        <f t="shared" si="3"/>
        <v>9.6153846153846159E-2</v>
      </c>
      <c r="H15" s="20">
        <f t="shared" si="3"/>
        <v>3.954802259887006E-2</v>
      </c>
      <c r="I15" s="20">
        <f t="shared" si="3"/>
        <v>0.11920529801324503</v>
      </c>
      <c r="J15" s="20">
        <f t="shared" si="3"/>
        <v>3.0864197530864196E-2</v>
      </c>
      <c r="K15" s="20">
        <f t="shared" si="3"/>
        <v>8.3916083916083919E-2</v>
      </c>
      <c r="L15" s="20">
        <f t="shared" si="3"/>
        <v>6.097560975609756E-2</v>
      </c>
      <c r="M15" s="20">
        <f t="shared" si="3"/>
        <v>6.3380281690140844E-2</v>
      </c>
      <c r="N15" s="20">
        <f t="shared" si="3"/>
        <v>0.05</v>
      </c>
      <c r="O15" s="124">
        <f t="shared" si="3"/>
        <v>8.4233261339092869E-2</v>
      </c>
      <c r="P15" s="125" t="e">
        <f t="shared" si="3"/>
        <v>#DIV/0!</v>
      </c>
    </row>
    <row r="16" spans="1:16" x14ac:dyDescent="0.25">
      <c r="A16" s="18" t="s">
        <v>13</v>
      </c>
      <c r="B16" s="39"/>
      <c r="C16" s="30">
        <f>January!H13</f>
        <v>0</v>
      </c>
      <c r="D16" s="30">
        <v>1</v>
      </c>
      <c r="E16" s="30">
        <v>0</v>
      </c>
      <c r="F16" s="30">
        <v>5</v>
      </c>
      <c r="G16" s="30">
        <v>1</v>
      </c>
      <c r="H16" s="9">
        <v>0</v>
      </c>
      <c r="I16" s="31">
        <v>1</v>
      </c>
      <c r="J16" s="31">
        <v>0</v>
      </c>
      <c r="K16" s="31">
        <v>0</v>
      </c>
      <c r="L16" s="31">
        <v>0</v>
      </c>
      <c r="M16" s="31">
        <v>0</v>
      </c>
      <c r="N16" s="47">
        <v>1</v>
      </c>
      <c r="O16" s="32">
        <f t="shared" ref="O16" si="4">SUM(C16:N16)</f>
        <v>9</v>
      </c>
      <c r="P16" s="48">
        <f>O16/O2</f>
        <v>4.8596112311015119E-3</v>
      </c>
    </row>
    <row r="17" spans="1:16" x14ac:dyDescent="0.25">
      <c r="A17" s="18" t="s">
        <v>30</v>
      </c>
      <c r="B17" s="39"/>
      <c r="C17" s="30">
        <f>January!H14</f>
        <v>7</v>
      </c>
      <c r="D17" s="30">
        <v>1</v>
      </c>
      <c r="E17" s="30">
        <v>4</v>
      </c>
      <c r="F17" s="30">
        <v>7</v>
      </c>
      <c r="G17" s="30">
        <v>6</v>
      </c>
      <c r="H17" s="9">
        <v>7</v>
      </c>
      <c r="I17" s="31">
        <v>3</v>
      </c>
      <c r="J17" s="31">
        <v>11</v>
      </c>
      <c r="K17" s="31">
        <v>5</v>
      </c>
      <c r="L17" s="31">
        <v>6</v>
      </c>
      <c r="M17" s="31">
        <v>5</v>
      </c>
      <c r="N17" s="47">
        <v>10</v>
      </c>
      <c r="O17" s="80">
        <f t="shared" ref="O17" si="5">SUM(C17:N17)</f>
        <v>72</v>
      </c>
      <c r="P17" s="48">
        <f>O17/O2</f>
        <v>3.8876889848812095E-2</v>
      </c>
    </row>
    <row r="18" spans="1:16" x14ac:dyDescent="0.25">
      <c r="A18" s="38" t="s">
        <v>50</v>
      </c>
      <c r="B18" s="39"/>
      <c r="C18" s="16">
        <f>C13+C14+C16+C17</f>
        <v>158</v>
      </c>
      <c r="D18" s="16">
        <f t="shared" ref="D18:P18" si="6">D13+D14+D16+D17</f>
        <v>160</v>
      </c>
      <c r="E18" s="16">
        <f t="shared" si="6"/>
        <v>157</v>
      </c>
      <c r="F18" s="16">
        <f t="shared" si="6"/>
        <v>130</v>
      </c>
      <c r="G18" s="16">
        <f t="shared" si="6"/>
        <v>167</v>
      </c>
      <c r="H18" s="16">
        <f t="shared" si="6"/>
        <v>152</v>
      </c>
      <c r="I18" s="16">
        <f t="shared" si="6"/>
        <v>174</v>
      </c>
      <c r="J18" s="16">
        <f t="shared" si="6"/>
        <v>149</v>
      </c>
      <c r="K18" s="16">
        <f t="shared" si="6"/>
        <v>173</v>
      </c>
      <c r="L18" s="16">
        <f t="shared" si="6"/>
        <v>132</v>
      </c>
      <c r="M18" s="16">
        <f t="shared" si="6"/>
        <v>139</v>
      </c>
      <c r="N18" s="16">
        <f t="shared" si="6"/>
        <v>140</v>
      </c>
      <c r="O18" s="16">
        <f t="shared" si="6"/>
        <v>1831</v>
      </c>
      <c r="P18" s="69">
        <f t="shared" si="6"/>
        <v>1.0323974082073433</v>
      </c>
    </row>
    <row r="19" spans="1:16" x14ac:dyDescent="0.25">
      <c r="A19" s="24"/>
      <c r="B19" s="11"/>
      <c r="C19" s="25"/>
      <c r="D19" s="26"/>
      <c r="E19" s="25"/>
      <c r="F19" s="25"/>
      <c r="G19" s="25"/>
      <c r="H19" s="52"/>
      <c r="I19" s="52"/>
      <c r="J19" s="52"/>
      <c r="K19" s="52"/>
      <c r="L19" s="52"/>
      <c r="M19" s="52"/>
      <c r="N19" s="53"/>
      <c r="O19" s="52"/>
      <c r="P19" s="17"/>
    </row>
    <row r="20" spans="1:16" s="63" customFormat="1" x14ac:dyDescent="0.25">
      <c r="A20" s="44" t="s">
        <v>51</v>
      </c>
      <c r="B20" s="64"/>
      <c r="C20" s="59" t="s">
        <v>34</v>
      </c>
      <c r="D20" s="60" t="s">
        <v>35</v>
      </c>
      <c r="E20" s="59" t="s">
        <v>36</v>
      </c>
      <c r="F20" s="59" t="s">
        <v>37</v>
      </c>
      <c r="G20" s="61" t="s">
        <v>38</v>
      </c>
      <c r="H20" s="61" t="s">
        <v>39</v>
      </c>
      <c r="I20" s="61" t="s">
        <v>40</v>
      </c>
      <c r="J20" s="61" t="s">
        <v>41</v>
      </c>
      <c r="K20" s="61" t="s">
        <v>42</v>
      </c>
      <c r="L20" s="61" t="s">
        <v>43</v>
      </c>
      <c r="M20" s="61" t="s">
        <v>44</v>
      </c>
      <c r="N20" s="61" t="s">
        <v>45</v>
      </c>
      <c r="O20" s="45" t="s">
        <v>4</v>
      </c>
      <c r="P20" s="46" t="s">
        <v>49</v>
      </c>
    </row>
    <row r="21" spans="1:16" x14ac:dyDescent="0.25">
      <c r="A21" s="17" t="s">
        <v>9</v>
      </c>
      <c r="B21" s="39"/>
      <c r="C21" s="30">
        <f>January!H17</f>
        <v>59</v>
      </c>
      <c r="D21" s="30">
        <v>39</v>
      </c>
      <c r="E21" s="30">
        <v>33</v>
      </c>
      <c r="F21" s="30">
        <v>34</v>
      </c>
      <c r="G21" s="30">
        <v>57</v>
      </c>
      <c r="H21" s="9">
        <v>63</v>
      </c>
      <c r="I21" s="31">
        <v>75</v>
      </c>
      <c r="J21" s="31">
        <v>87</v>
      </c>
      <c r="K21" s="31">
        <v>115</v>
      </c>
      <c r="L21" s="31">
        <v>68</v>
      </c>
      <c r="M21" s="31">
        <v>68</v>
      </c>
      <c r="N21" s="47">
        <v>73</v>
      </c>
      <c r="O21" s="32">
        <f>SUM(C21:N21)</f>
        <v>771</v>
      </c>
      <c r="P21" s="48">
        <f>O21/O3</f>
        <v>0.28544983339503888</v>
      </c>
    </row>
    <row r="22" spans="1:16" x14ac:dyDescent="0.25">
      <c r="A22" s="17" t="s">
        <v>29</v>
      </c>
      <c r="B22" s="39"/>
      <c r="C22" s="30">
        <f>January!H18</f>
        <v>14</v>
      </c>
      <c r="D22" s="30">
        <v>2</v>
      </c>
      <c r="E22" s="30">
        <v>9</v>
      </c>
      <c r="F22" s="30">
        <v>11</v>
      </c>
      <c r="G22" s="30">
        <v>7</v>
      </c>
      <c r="H22" s="9">
        <v>20</v>
      </c>
      <c r="I22" s="31">
        <v>36</v>
      </c>
      <c r="J22" s="31">
        <v>13</v>
      </c>
      <c r="K22" s="31">
        <v>16</v>
      </c>
      <c r="L22" s="31">
        <v>13</v>
      </c>
      <c r="M22" s="31">
        <v>20</v>
      </c>
      <c r="N22" s="47">
        <v>13</v>
      </c>
      <c r="O22" s="80">
        <f t="shared" ref="O22:O30" si="7">SUM(C22:N22)</f>
        <v>174</v>
      </c>
      <c r="P22" s="48">
        <f>O22/O3</f>
        <v>6.4420584968530176E-2</v>
      </c>
    </row>
    <row r="23" spans="1:16" x14ac:dyDescent="0.25">
      <c r="A23" s="17" t="s">
        <v>10</v>
      </c>
      <c r="B23" s="39"/>
      <c r="C23" s="30">
        <f>January!H19</f>
        <v>3</v>
      </c>
      <c r="D23" s="30">
        <v>7</v>
      </c>
      <c r="E23" s="30">
        <v>6</v>
      </c>
      <c r="F23" s="30">
        <v>5</v>
      </c>
      <c r="G23" s="30">
        <v>3</v>
      </c>
      <c r="H23" s="9">
        <v>2</v>
      </c>
      <c r="I23" s="31">
        <v>4</v>
      </c>
      <c r="J23" s="31">
        <v>3</v>
      </c>
      <c r="K23" s="31">
        <v>13</v>
      </c>
      <c r="L23" s="31">
        <v>9</v>
      </c>
      <c r="M23" s="31">
        <v>2</v>
      </c>
      <c r="N23" s="47">
        <v>2</v>
      </c>
      <c r="O23" s="80">
        <f t="shared" si="7"/>
        <v>59</v>
      </c>
      <c r="P23" s="48">
        <f>O23/O3</f>
        <v>2.1843761569788966E-2</v>
      </c>
    </row>
    <row r="24" spans="1:16" x14ac:dyDescent="0.25">
      <c r="A24" s="18" t="s">
        <v>11</v>
      </c>
      <c r="B24" s="39"/>
      <c r="C24" s="30">
        <f>January!H20</f>
        <v>7</v>
      </c>
      <c r="D24" s="30">
        <v>0</v>
      </c>
      <c r="E24" s="30">
        <v>0</v>
      </c>
      <c r="F24" s="30">
        <v>5</v>
      </c>
      <c r="G24" s="30">
        <v>1</v>
      </c>
      <c r="H24" s="9">
        <v>2</v>
      </c>
      <c r="I24" s="31">
        <v>0</v>
      </c>
      <c r="J24" s="31">
        <v>0</v>
      </c>
      <c r="K24" s="31">
        <v>0</v>
      </c>
      <c r="L24" s="31">
        <v>0</v>
      </c>
      <c r="M24" s="31">
        <v>1</v>
      </c>
      <c r="N24" s="47">
        <v>1</v>
      </c>
      <c r="O24" s="80">
        <f t="shared" si="7"/>
        <v>17</v>
      </c>
      <c r="P24" s="48">
        <f>O24/O3</f>
        <v>6.2939651980747869E-3</v>
      </c>
    </row>
    <row r="25" spans="1:16" x14ac:dyDescent="0.25">
      <c r="A25" s="18" t="s">
        <v>28</v>
      </c>
      <c r="B25" s="39"/>
      <c r="C25" s="30">
        <f>January!H21</f>
        <v>53</v>
      </c>
      <c r="D25" s="30">
        <v>71</v>
      </c>
      <c r="E25" s="30">
        <v>78</v>
      </c>
      <c r="F25" s="30">
        <v>53</v>
      </c>
      <c r="G25" s="30">
        <v>55</v>
      </c>
      <c r="H25" s="9">
        <v>64</v>
      </c>
      <c r="I25" s="31">
        <v>121</v>
      </c>
      <c r="J25" s="31">
        <v>116</v>
      </c>
      <c r="K25" s="31">
        <v>85</v>
      </c>
      <c r="L25" s="31">
        <v>94</v>
      </c>
      <c r="M25" s="31">
        <v>94</v>
      </c>
      <c r="N25" s="47">
        <v>71</v>
      </c>
      <c r="O25" s="80">
        <f t="shared" si="7"/>
        <v>955</v>
      </c>
      <c r="P25" s="48">
        <f>O25/O3</f>
        <v>0.35357275083302481</v>
      </c>
    </row>
    <row r="26" spans="1:16" x14ac:dyDescent="0.25">
      <c r="A26" s="28" t="s">
        <v>27</v>
      </c>
      <c r="B26" s="49"/>
      <c r="C26" s="50">
        <f>SUM(C21:C25)</f>
        <v>136</v>
      </c>
      <c r="D26" s="50">
        <f t="shared" ref="D26:O26" si="8">SUM(D21:D25)</f>
        <v>119</v>
      </c>
      <c r="E26" s="50">
        <f t="shared" si="8"/>
        <v>126</v>
      </c>
      <c r="F26" s="50">
        <f t="shared" si="8"/>
        <v>108</v>
      </c>
      <c r="G26" s="50">
        <f t="shared" si="8"/>
        <v>123</v>
      </c>
      <c r="H26" s="50">
        <f t="shared" si="8"/>
        <v>151</v>
      </c>
      <c r="I26" s="50">
        <f t="shared" si="8"/>
        <v>236</v>
      </c>
      <c r="J26" s="50">
        <f t="shared" si="8"/>
        <v>219</v>
      </c>
      <c r="K26" s="50">
        <f t="shared" si="8"/>
        <v>229</v>
      </c>
      <c r="L26" s="50">
        <f t="shared" si="8"/>
        <v>184</v>
      </c>
      <c r="M26" s="50">
        <f t="shared" si="8"/>
        <v>185</v>
      </c>
      <c r="N26" s="50">
        <f t="shared" si="8"/>
        <v>160</v>
      </c>
      <c r="O26" s="50">
        <f t="shared" si="8"/>
        <v>1976</v>
      </c>
      <c r="P26" s="54">
        <f>100%-O28</f>
        <v>0.82487967419474273</v>
      </c>
    </row>
    <row r="27" spans="1:16" x14ac:dyDescent="0.25">
      <c r="A27" s="18" t="s">
        <v>12</v>
      </c>
      <c r="B27" s="39"/>
      <c r="C27" s="30">
        <f>January!H23</f>
        <v>9</v>
      </c>
      <c r="D27" s="30">
        <v>16</v>
      </c>
      <c r="E27" s="30">
        <v>31</v>
      </c>
      <c r="F27" s="30">
        <v>33</v>
      </c>
      <c r="G27" s="30">
        <v>49</v>
      </c>
      <c r="H27" s="9">
        <v>112</v>
      </c>
      <c r="I27" s="31">
        <v>67</v>
      </c>
      <c r="J27" s="31">
        <v>38</v>
      </c>
      <c r="K27" s="31">
        <v>64</v>
      </c>
      <c r="L27" s="31">
        <v>21</v>
      </c>
      <c r="M27" s="31">
        <v>18</v>
      </c>
      <c r="N27" s="47">
        <v>15</v>
      </c>
      <c r="O27" s="32">
        <f t="shared" si="7"/>
        <v>473</v>
      </c>
      <c r="P27" s="48">
        <f>O27/O3</f>
        <v>0.1751203258052573</v>
      </c>
    </row>
    <row r="28" spans="1:16" x14ac:dyDescent="0.25">
      <c r="A28" s="18" t="s">
        <v>56</v>
      </c>
      <c r="B28" s="39"/>
      <c r="C28" s="20">
        <f>C27/C3</f>
        <v>7.9646017699115043E-2</v>
      </c>
      <c r="D28" s="20">
        <f t="shared" ref="D28:N28" si="9">D27/D3</f>
        <v>0.1</v>
      </c>
      <c r="E28" s="20">
        <f t="shared" si="9"/>
        <v>0.17415730337078653</v>
      </c>
      <c r="F28" s="20">
        <f t="shared" si="9"/>
        <v>0.1542056074766355</v>
      </c>
      <c r="G28" s="20">
        <f t="shared" si="9"/>
        <v>0.15806451612903225</v>
      </c>
      <c r="H28" s="20">
        <f t="shared" si="9"/>
        <v>0.38356164383561642</v>
      </c>
      <c r="I28" s="20">
        <f t="shared" si="9"/>
        <v>0.21069182389937108</v>
      </c>
      <c r="J28" s="20">
        <f t="shared" si="9"/>
        <v>0.1310344827586207</v>
      </c>
      <c r="K28" s="20">
        <f t="shared" si="9"/>
        <v>0.22614840989399293</v>
      </c>
      <c r="L28" s="20">
        <f t="shared" si="9"/>
        <v>8.4677419354838704E-2</v>
      </c>
      <c r="M28" s="20">
        <f t="shared" si="9"/>
        <v>9.5238095238095233E-2</v>
      </c>
      <c r="N28" s="20">
        <f t="shared" si="9"/>
        <v>0.14150943396226415</v>
      </c>
      <c r="O28" s="124">
        <f>O27/O3</f>
        <v>0.1751203258052573</v>
      </c>
      <c r="P28" s="125"/>
    </row>
    <row r="29" spans="1:16" x14ac:dyDescent="0.25">
      <c r="A29" s="18" t="s">
        <v>13</v>
      </c>
      <c r="B29" s="39"/>
      <c r="C29" s="30">
        <f>January!H25</f>
        <v>5</v>
      </c>
      <c r="D29" s="30">
        <v>2</v>
      </c>
      <c r="E29" s="30">
        <v>0</v>
      </c>
      <c r="F29" s="30">
        <v>6</v>
      </c>
      <c r="G29" s="30">
        <v>33</v>
      </c>
      <c r="H29" s="9">
        <v>34</v>
      </c>
      <c r="I29" s="31">
        <v>17</v>
      </c>
      <c r="J29" s="31">
        <v>22</v>
      </c>
      <c r="K29" s="31">
        <v>21</v>
      </c>
      <c r="L29" s="31">
        <v>17</v>
      </c>
      <c r="M29" s="31">
        <v>13</v>
      </c>
      <c r="N29" s="47">
        <v>0</v>
      </c>
      <c r="O29" s="32">
        <f t="shared" si="7"/>
        <v>170</v>
      </c>
      <c r="P29" s="48">
        <f>O29/O3</f>
        <v>6.2939651980747871E-2</v>
      </c>
    </row>
    <row r="30" spans="1:16" x14ac:dyDescent="0.25">
      <c r="A30" s="18" t="s">
        <v>30</v>
      </c>
      <c r="B30" s="39"/>
      <c r="C30" s="30">
        <f>January!H26</f>
        <v>3</v>
      </c>
      <c r="D30" s="30">
        <v>1</v>
      </c>
      <c r="E30" s="30">
        <v>1</v>
      </c>
      <c r="F30" s="30">
        <v>1</v>
      </c>
      <c r="G30" s="30">
        <v>4</v>
      </c>
      <c r="H30" s="9">
        <v>2</v>
      </c>
      <c r="I30" s="31">
        <v>0</v>
      </c>
      <c r="J30" s="31">
        <v>7</v>
      </c>
      <c r="K30" s="31">
        <v>4</v>
      </c>
      <c r="L30" s="31">
        <v>3</v>
      </c>
      <c r="M30" s="31">
        <v>2</v>
      </c>
      <c r="N30" s="47">
        <v>1</v>
      </c>
      <c r="O30" s="32">
        <f t="shared" si="7"/>
        <v>29</v>
      </c>
      <c r="P30" s="48">
        <f>O30/O3</f>
        <v>1.0736764161421697E-2</v>
      </c>
    </row>
    <row r="31" spans="1:16" x14ac:dyDescent="0.25">
      <c r="A31" s="38" t="s">
        <v>58</v>
      </c>
      <c r="B31" s="39"/>
      <c r="C31" s="16">
        <f>C26+C27+C29+C30</f>
        <v>153</v>
      </c>
      <c r="D31" s="16">
        <f t="shared" ref="D31:O31" si="10">D26+D27+D29+D30</f>
        <v>138</v>
      </c>
      <c r="E31" s="16">
        <f t="shared" si="10"/>
        <v>158</v>
      </c>
      <c r="F31" s="16">
        <f t="shared" si="10"/>
        <v>148</v>
      </c>
      <c r="G31" s="16">
        <f t="shared" si="10"/>
        <v>209</v>
      </c>
      <c r="H31" s="16">
        <f t="shared" si="10"/>
        <v>299</v>
      </c>
      <c r="I31" s="16">
        <f t="shared" si="10"/>
        <v>320</v>
      </c>
      <c r="J31" s="16">
        <f t="shared" si="10"/>
        <v>286</v>
      </c>
      <c r="K31" s="16">
        <f t="shared" si="10"/>
        <v>318</v>
      </c>
      <c r="L31" s="16">
        <f t="shared" si="10"/>
        <v>225</v>
      </c>
      <c r="M31" s="16">
        <f t="shared" si="10"/>
        <v>218</v>
      </c>
      <c r="N31" s="16">
        <f t="shared" si="10"/>
        <v>176</v>
      </c>
      <c r="O31" s="16">
        <f t="shared" si="10"/>
        <v>2648</v>
      </c>
      <c r="P31" s="72">
        <f>O31/O3</f>
        <v>0.98037763791188448</v>
      </c>
    </row>
    <row r="32" spans="1:16" x14ac:dyDescent="0.25">
      <c r="A32" s="24"/>
      <c r="B32" s="11"/>
      <c r="C32" s="25"/>
      <c r="D32" s="26"/>
      <c r="E32" s="25"/>
      <c r="F32" s="25"/>
      <c r="G32" s="25"/>
      <c r="H32" s="55"/>
      <c r="I32" s="55"/>
      <c r="J32" s="55"/>
      <c r="K32" s="55"/>
      <c r="L32" s="55"/>
      <c r="M32" s="55"/>
      <c r="N32" s="55"/>
      <c r="O32" s="55"/>
      <c r="P32" s="11"/>
    </row>
    <row r="33" spans="1:16" s="63" customFormat="1" x14ac:dyDescent="0.25">
      <c r="A33" s="73"/>
      <c r="B33" s="64"/>
      <c r="C33" s="74"/>
      <c r="D33" s="74"/>
      <c r="E33" s="74"/>
      <c r="F33" s="74"/>
      <c r="G33" s="74"/>
      <c r="H33" s="44"/>
      <c r="I33" s="44"/>
      <c r="J33" s="44"/>
      <c r="K33" s="44"/>
      <c r="L33" s="44"/>
      <c r="M33" s="35" t="s">
        <v>52</v>
      </c>
      <c r="N33" s="35" t="s">
        <v>53</v>
      </c>
      <c r="O33" s="35" t="s">
        <v>7</v>
      </c>
      <c r="P33" s="66"/>
    </row>
    <row r="34" spans="1:16" x14ac:dyDescent="0.25">
      <c r="A34" s="18" t="s">
        <v>31</v>
      </c>
      <c r="B34" s="115" t="s">
        <v>57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40"/>
      <c r="M34" s="56">
        <f>100%-P14</f>
        <v>0.91576673866090719</v>
      </c>
      <c r="N34" s="56">
        <f>100%-P27</f>
        <v>0.82487967419474273</v>
      </c>
      <c r="O34" s="56">
        <f>(P13+P26)/2</f>
        <v>0.86465365999153976</v>
      </c>
      <c r="P34" s="11"/>
    </row>
    <row r="35" spans="1:16" s="11" customFormat="1" x14ac:dyDescent="0.25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43"/>
      <c r="M35" s="70"/>
      <c r="N35" s="70"/>
      <c r="O35" s="70"/>
    </row>
    <row r="36" spans="1:16" s="11" customFormat="1" x14ac:dyDescent="0.25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43"/>
      <c r="M36" s="70"/>
      <c r="N36" s="70"/>
      <c r="O36" s="70"/>
    </row>
    <row r="37" spans="1:16" s="11" customFormat="1" x14ac:dyDescent="0.25"/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5" orientation="landscape" horizontalDpi="4294967293" verticalDpi="4294967293" r:id="rId1"/>
  <headerFooter>
    <oddHeader>&amp;C2019 Yearly Reporting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9"/>
  <sheetViews>
    <sheetView view="pageLayout" zoomScaleNormal="100" workbookViewId="0">
      <selection activeCell="F49" sqref="F49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75">
        <v>67</v>
      </c>
      <c r="E2" s="9">
        <v>53</v>
      </c>
      <c r="F2" s="75">
        <v>22</v>
      </c>
      <c r="G2" s="75">
        <v>0</v>
      </c>
      <c r="H2" s="75">
        <f>SUM(D2:G2)</f>
        <v>142</v>
      </c>
      <c r="I2" s="10"/>
    </row>
    <row r="3" spans="1:9" x14ac:dyDescent="0.25">
      <c r="A3" s="108" t="s">
        <v>5</v>
      </c>
      <c r="B3" s="108"/>
      <c r="C3" s="12"/>
      <c r="D3" s="75">
        <v>99</v>
      </c>
      <c r="E3" s="9">
        <v>76</v>
      </c>
      <c r="F3" s="75">
        <v>21</v>
      </c>
      <c r="G3" s="75">
        <v>2</v>
      </c>
      <c r="H3" s="75">
        <f>SUM(D3:G3)</f>
        <v>198</v>
      </c>
      <c r="I3" s="10"/>
    </row>
    <row r="4" spans="1:9" x14ac:dyDescent="0.25">
      <c r="A4" s="109" t="s">
        <v>7</v>
      </c>
      <c r="B4" s="110"/>
      <c r="C4" s="12"/>
      <c r="D4" s="75">
        <f>SUM(D2:D3)</f>
        <v>166</v>
      </c>
      <c r="E4" s="75">
        <f t="shared" ref="E4:G4" si="0">SUM(E2:E3)</f>
        <v>129</v>
      </c>
      <c r="F4" s="75">
        <f t="shared" si="0"/>
        <v>43</v>
      </c>
      <c r="G4" s="75">
        <f t="shared" si="0"/>
        <v>2</v>
      </c>
      <c r="H4" s="75">
        <f>SUM(H2:H3)</f>
        <v>340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75">
        <v>15</v>
      </c>
      <c r="E6" s="9">
        <v>22</v>
      </c>
      <c r="F6" s="75">
        <v>10</v>
      </c>
      <c r="G6" s="75">
        <v>0</v>
      </c>
      <c r="H6" s="75">
        <f>SUM(D6:G6)</f>
        <v>47</v>
      </c>
      <c r="I6" s="10"/>
    </row>
    <row r="7" spans="1:9" x14ac:dyDescent="0.25">
      <c r="A7" s="105"/>
      <c r="B7" s="17" t="s">
        <v>29</v>
      </c>
      <c r="C7" s="12"/>
      <c r="D7" s="75">
        <v>3</v>
      </c>
      <c r="E7" s="9">
        <v>1</v>
      </c>
      <c r="F7" s="75">
        <v>3</v>
      </c>
      <c r="G7" s="75">
        <v>0</v>
      </c>
      <c r="H7" s="75">
        <f t="shared" ref="H7:H11" si="1">SUM(D7:G7)</f>
        <v>7</v>
      </c>
      <c r="I7" s="10"/>
    </row>
    <row r="8" spans="1:9" x14ac:dyDescent="0.25">
      <c r="A8" s="105"/>
      <c r="B8" s="17" t="s">
        <v>10</v>
      </c>
      <c r="C8" s="12"/>
      <c r="D8" s="75">
        <v>33</v>
      </c>
      <c r="E8" s="9">
        <v>20</v>
      </c>
      <c r="F8" s="75">
        <v>1</v>
      </c>
      <c r="G8" s="75">
        <v>0</v>
      </c>
      <c r="H8" s="75">
        <f t="shared" si="1"/>
        <v>54</v>
      </c>
      <c r="I8" s="10"/>
    </row>
    <row r="9" spans="1:9" x14ac:dyDescent="0.25">
      <c r="A9" s="105"/>
      <c r="B9" s="18" t="s">
        <v>11</v>
      </c>
      <c r="C9" s="12"/>
      <c r="D9" s="75">
        <v>8</v>
      </c>
      <c r="E9" s="9">
        <v>9</v>
      </c>
      <c r="F9" s="75">
        <v>0</v>
      </c>
      <c r="G9" s="75">
        <v>0</v>
      </c>
      <c r="H9" s="75">
        <f t="shared" si="1"/>
        <v>17</v>
      </c>
      <c r="I9" s="10"/>
    </row>
    <row r="10" spans="1:9" x14ac:dyDescent="0.25">
      <c r="A10" s="105"/>
      <c r="B10" s="28" t="s">
        <v>27</v>
      </c>
      <c r="C10" s="12"/>
      <c r="D10" s="75">
        <f>SUM(D6:D9)</f>
        <v>59</v>
      </c>
      <c r="E10" s="102">
        <f t="shared" ref="E10:G10" si="2">SUM(E6:E9)</f>
        <v>52</v>
      </c>
      <c r="F10" s="102">
        <f t="shared" si="2"/>
        <v>14</v>
      </c>
      <c r="G10" s="102">
        <f t="shared" si="2"/>
        <v>0</v>
      </c>
      <c r="H10" s="75">
        <f t="shared" si="1"/>
        <v>125</v>
      </c>
      <c r="I10" s="10"/>
    </row>
    <row r="11" spans="1:9" x14ac:dyDescent="0.25">
      <c r="A11" s="105"/>
      <c r="B11" s="18" t="s">
        <v>12</v>
      </c>
      <c r="C11" s="12"/>
      <c r="D11" s="75">
        <v>4</v>
      </c>
      <c r="E11" s="9">
        <v>5</v>
      </c>
      <c r="F11" s="75">
        <v>0</v>
      </c>
      <c r="G11" s="75">
        <v>0</v>
      </c>
      <c r="H11" s="75">
        <f t="shared" si="1"/>
        <v>9</v>
      </c>
      <c r="I11" s="10"/>
    </row>
    <row r="12" spans="1:9" x14ac:dyDescent="0.25">
      <c r="A12" s="105"/>
      <c r="B12" s="18" t="s">
        <v>56</v>
      </c>
      <c r="C12" s="12"/>
      <c r="D12" s="20">
        <f>D11/D2</f>
        <v>5.9701492537313432E-2</v>
      </c>
      <c r="E12" s="20">
        <f t="shared" ref="E12:G12" si="3">E11/E2</f>
        <v>9.4339622641509441E-2</v>
      </c>
      <c r="F12" s="20">
        <f t="shared" si="3"/>
        <v>0</v>
      </c>
      <c r="G12" s="20" t="e">
        <f t="shared" si="3"/>
        <v>#DIV/0!</v>
      </c>
      <c r="H12" s="20">
        <f>H11/H2</f>
        <v>6.3380281690140844E-2</v>
      </c>
      <c r="I12" s="10"/>
    </row>
    <row r="13" spans="1:9" x14ac:dyDescent="0.25">
      <c r="A13" s="105"/>
      <c r="B13" s="18" t="s">
        <v>13</v>
      </c>
      <c r="C13" s="12"/>
      <c r="D13" s="75">
        <v>0</v>
      </c>
      <c r="E13" s="9">
        <v>0</v>
      </c>
      <c r="F13" s="75">
        <v>0</v>
      </c>
      <c r="G13" s="75">
        <v>0</v>
      </c>
      <c r="H13" s="75">
        <f>SUM(D13:G13)</f>
        <v>0</v>
      </c>
      <c r="I13" s="10"/>
    </row>
    <row r="14" spans="1:9" x14ac:dyDescent="0.25">
      <c r="A14" s="105"/>
      <c r="B14" s="18" t="s">
        <v>30</v>
      </c>
      <c r="C14" s="12"/>
      <c r="D14" s="75">
        <v>0</v>
      </c>
      <c r="E14" s="9">
        <v>0</v>
      </c>
      <c r="F14" s="75">
        <v>5</v>
      </c>
      <c r="G14" s="75">
        <v>0</v>
      </c>
      <c r="H14" s="102">
        <f>SUM(D14:G14)</f>
        <v>5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0.94029850746268662</v>
      </c>
      <c r="E15" s="68">
        <f t="shared" ref="E15:H15" si="4">100%-E12</f>
        <v>0.90566037735849059</v>
      </c>
      <c r="F15" s="68">
        <f t="shared" si="4"/>
        <v>1</v>
      </c>
      <c r="G15" s="68" t="e">
        <f t="shared" si="4"/>
        <v>#DIV/0!</v>
      </c>
      <c r="H15" s="68">
        <f t="shared" si="4"/>
        <v>0.93661971830985913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75">
        <v>29</v>
      </c>
      <c r="E17" s="9">
        <v>26</v>
      </c>
      <c r="F17" s="75">
        <v>10</v>
      </c>
      <c r="G17" s="75">
        <v>3</v>
      </c>
      <c r="H17" s="75">
        <f>SUM(D17:G17)</f>
        <v>68</v>
      </c>
      <c r="I17" s="10"/>
    </row>
    <row r="18" spans="1:9" x14ac:dyDescent="0.25">
      <c r="A18" s="105"/>
      <c r="B18" s="17" t="s">
        <v>29</v>
      </c>
      <c r="C18" s="12"/>
      <c r="D18" s="75">
        <v>11</v>
      </c>
      <c r="E18" s="9">
        <v>7</v>
      </c>
      <c r="F18" s="75">
        <v>1</v>
      </c>
      <c r="G18" s="75">
        <v>1</v>
      </c>
      <c r="H18" s="102">
        <f t="shared" ref="H18:H21" si="5">SUM(D18:G18)</f>
        <v>20</v>
      </c>
      <c r="I18" s="10"/>
    </row>
    <row r="19" spans="1:9" x14ac:dyDescent="0.25">
      <c r="A19" s="105"/>
      <c r="B19" s="17" t="s">
        <v>10</v>
      </c>
      <c r="C19" s="12"/>
      <c r="D19" s="75">
        <v>1</v>
      </c>
      <c r="E19" s="9">
        <v>1</v>
      </c>
      <c r="F19" s="75">
        <v>0</v>
      </c>
      <c r="G19" s="75">
        <v>0</v>
      </c>
      <c r="H19" s="102">
        <f t="shared" si="5"/>
        <v>2</v>
      </c>
      <c r="I19" s="10"/>
    </row>
    <row r="20" spans="1:9" x14ac:dyDescent="0.25">
      <c r="A20" s="105"/>
      <c r="B20" s="18" t="s">
        <v>11</v>
      </c>
      <c r="C20" s="12"/>
      <c r="D20" s="75">
        <v>0</v>
      </c>
      <c r="E20" s="9">
        <v>0</v>
      </c>
      <c r="F20" s="75">
        <v>1</v>
      </c>
      <c r="G20" s="75">
        <v>0</v>
      </c>
      <c r="H20" s="102">
        <f t="shared" si="5"/>
        <v>1</v>
      </c>
      <c r="I20" s="10"/>
    </row>
    <row r="21" spans="1:9" x14ac:dyDescent="0.25">
      <c r="A21" s="105"/>
      <c r="B21" s="18" t="s">
        <v>28</v>
      </c>
      <c r="C21" s="12"/>
      <c r="D21" s="75">
        <v>30</v>
      </c>
      <c r="E21" s="9">
        <v>48</v>
      </c>
      <c r="F21" s="75">
        <v>14</v>
      </c>
      <c r="G21" s="75">
        <v>2</v>
      </c>
      <c r="H21" s="102">
        <f t="shared" si="5"/>
        <v>94</v>
      </c>
      <c r="I21" s="10"/>
    </row>
    <row r="22" spans="1:9" x14ac:dyDescent="0.25">
      <c r="A22" s="105"/>
      <c r="B22" s="28" t="s">
        <v>27</v>
      </c>
      <c r="C22" s="12"/>
      <c r="D22" s="75">
        <f>SUM(D17:D21)</f>
        <v>71</v>
      </c>
      <c r="E22" s="102">
        <f t="shared" ref="E22:H22" si="6">SUM(E17:E21)</f>
        <v>82</v>
      </c>
      <c r="F22" s="102">
        <f t="shared" si="6"/>
        <v>26</v>
      </c>
      <c r="G22" s="102">
        <f t="shared" si="6"/>
        <v>6</v>
      </c>
      <c r="H22" s="102">
        <f t="shared" si="6"/>
        <v>185</v>
      </c>
      <c r="I22" s="10"/>
    </row>
    <row r="23" spans="1:9" x14ac:dyDescent="0.25">
      <c r="A23" s="105"/>
      <c r="B23" s="18" t="s">
        <v>12</v>
      </c>
      <c r="C23" s="12"/>
      <c r="D23" s="75">
        <v>8</v>
      </c>
      <c r="E23" s="9">
        <v>8</v>
      </c>
      <c r="F23" s="75">
        <v>2</v>
      </c>
      <c r="G23" s="75">
        <v>0</v>
      </c>
      <c r="H23" s="75">
        <f>SUM(D23:G23)</f>
        <v>18</v>
      </c>
      <c r="I23" s="10"/>
    </row>
    <row r="24" spans="1:9" x14ac:dyDescent="0.25">
      <c r="A24" s="105"/>
      <c r="B24" s="18" t="s">
        <v>56</v>
      </c>
      <c r="C24" s="12"/>
      <c r="D24" s="20">
        <f>D23/D3</f>
        <v>8.0808080808080815E-2</v>
      </c>
      <c r="E24" s="20">
        <f>E23/E3</f>
        <v>0.10526315789473684</v>
      </c>
      <c r="F24" s="20">
        <f>F23/F3</f>
        <v>9.5238095238095233E-2</v>
      </c>
      <c r="G24" s="20">
        <f>G23/G3</f>
        <v>0</v>
      </c>
      <c r="H24" s="20">
        <f>H23/H3</f>
        <v>9.0909090909090912E-2</v>
      </c>
      <c r="I24" s="10"/>
    </row>
    <row r="25" spans="1:9" x14ac:dyDescent="0.25">
      <c r="A25" s="105"/>
      <c r="B25" s="18" t="s">
        <v>13</v>
      </c>
      <c r="C25" s="12"/>
      <c r="D25" s="75">
        <v>7</v>
      </c>
      <c r="E25" s="9">
        <v>6</v>
      </c>
      <c r="F25" s="75">
        <v>0</v>
      </c>
      <c r="G25" s="75">
        <v>0</v>
      </c>
      <c r="H25" s="75">
        <f>SUM(D25:G25)</f>
        <v>13</v>
      </c>
      <c r="I25" s="10"/>
    </row>
    <row r="26" spans="1:9" x14ac:dyDescent="0.25">
      <c r="A26" s="105"/>
      <c r="B26" s="18" t="s">
        <v>30</v>
      </c>
      <c r="C26" s="12"/>
      <c r="D26" s="75">
        <v>0</v>
      </c>
      <c r="E26" s="9">
        <v>0</v>
      </c>
      <c r="F26" s="75">
        <v>2</v>
      </c>
      <c r="G26" s="75"/>
      <c r="H26" s="102">
        <f>SUM(D26:G26)</f>
        <v>2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0.91919191919191923</v>
      </c>
      <c r="E27" s="68">
        <f t="shared" ref="E27:H27" si="7">100%-E24</f>
        <v>0.89473684210526316</v>
      </c>
      <c r="F27" s="68">
        <f t="shared" si="7"/>
        <v>0.90476190476190477</v>
      </c>
      <c r="G27" s="68">
        <f t="shared" si="7"/>
        <v>1</v>
      </c>
      <c r="H27" s="68">
        <f t="shared" si="7"/>
        <v>0.90909090909090906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2</v>
      </c>
      <c r="E29" s="9">
        <v>0</v>
      </c>
      <c r="F29" s="75">
        <v>1</v>
      </c>
      <c r="G29" s="75">
        <v>0</v>
      </c>
      <c r="H29" s="75">
        <v>3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83" t="s">
        <v>4</v>
      </c>
      <c r="B31" s="84" t="s">
        <v>14</v>
      </c>
      <c r="C31" s="36"/>
      <c r="D31" s="120">
        <f>(H15+H27)/2</f>
        <v>0.92285531370038409</v>
      </c>
      <c r="E31" s="121"/>
      <c r="F31" s="121"/>
      <c r="G31" s="121"/>
      <c r="H31" s="12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8" t="s">
        <v>18</v>
      </c>
      <c r="C34" s="108"/>
      <c r="D34" s="108"/>
      <c r="E34" s="108"/>
      <c r="F34" s="108"/>
      <c r="I34" s="10"/>
    </row>
    <row r="35" spans="1:18" x14ac:dyDescent="0.25">
      <c r="A35" s="17"/>
      <c r="B35" s="114" t="s">
        <v>19</v>
      </c>
      <c r="C35" s="115"/>
      <c r="D35" s="115"/>
      <c r="E35" s="27"/>
      <c r="F35" s="27" t="s">
        <v>4</v>
      </c>
      <c r="I35" s="10"/>
    </row>
    <row r="36" spans="1:18" x14ac:dyDescent="0.25">
      <c r="A36" s="116" t="s">
        <v>26</v>
      </c>
      <c r="B36" s="115" t="s">
        <v>20</v>
      </c>
      <c r="C36" s="115"/>
      <c r="D36" s="115"/>
      <c r="E36" s="17"/>
      <c r="F36" s="17">
        <v>3</v>
      </c>
      <c r="I36" s="10"/>
    </row>
    <row r="37" spans="1:18" x14ac:dyDescent="0.25">
      <c r="A37" s="116"/>
      <c r="B37" s="117" t="s">
        <v>21</v>
      </c>
      <c r="C37" s="118"/>
      <c r="D37" s="119"/>
      <c r="E37" s="17"/>
      <c r="F37" s="17">
        <v>2</v>
      </c>
      <c r="I37" s="10"/>
    </row>
    <row r="38" spans="1:18" x14ac:dyDescent="0.25">
      <c r="A38" s="116"/>
      <c r="B38" s="76" t="s">
        <v>22</v>
      </c>
      <c r="C38" s="77"/>
      <c r="D38" s="78"/>
      <c r="E38" s="17"/>
      <c r="F38" s="17">
        <v>0</v>
      </c>
      <c r="I38" s="10"/>
    </row>
    <row r="39" spans="1:18" x14ac:dyDescent="0.25">
      <c r="A39" s="116"/>
      <c r="B39" s="115" t="s">
        <v>23</v>
      </c>
      <c r="C39" s="115"/>
      <c r="D39" s="115"/>
      <c r="E39" s="17"/>
      <c r="F39" s="17">
        <v>0</v>
      </c>
    </row>
    <row r="40" spans="1:18" x14ac:dyDescent="0.25">
      <c r="A40" s="116"/>
      <c r="B40" s="117" t="s">
        <v>24</v>
      </c>
      <c r="C40" s="118"/>
      <c r="D40" s="119"/>
      <c r="E40" s="17"/>
      <c r="F40" s="17">
        <v>7</v>
      </c>
    </row>
    <row r="41" spans="1:18" x14ac:dyDescent="0.25">
      <c r="A41" s="116"/>
      <c r="B41" s="115" t="s">
        <v>25</v>
      </c>
      <c r="C41" s="115"/>
      <c r="D41" s="115"/>
      <c r="E41" s="17"/>
      <c r="F41" s="17">
        <v>2</v>
      </c>
    </row>
    <row r="42" spans="1:18" s="25" customFormat="1" x14ac:dyDescent="0.25">
      <c r="A42" s="17"/>
      <c r="B42" s="115"/>
      <c r="C42" s="115"/>
      <c r="D42" s="115"/>
      <c r="E42" s="27" t="s">
        <v>4</v>
      </c>
      <c r="F42" s="27">
        <f>SUM(F36:F41)</f>
        <v>14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 t="s">
        <v>33</v>
      </c>
      <c r="B43" s="115" t="s">
        <v>20</v>
      </c>
      <c r="C43" s="115"/>
      <c r="D43" s="115"/>
      <c r="E43" s="17"/>
      <c r="F43" s="17"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6"/>
      <c r="B44" s="115" t="s">
        <v>54</v>
      </c>
      <c r="C44" s="115"/>
      <c r="D44" s="115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6"/>
      <c r="B45" s="115" t="s">
        <v>55</v>
      </c>
      <c r="C45" s="115"/>
      <c r="D45" s="115"/>
      <c r="E45" s="17"/>
      <c r="F45" s="17">
        <v>3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16"/>
      <c r="B46" s="117" t="s">
        <v>21</v>
      </c>
      <c r="C46" s="118"/>
      <c r="D46" s="119"/>
      <c r="E46" s="17"/>
      <c r="F46" s="17"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16"/>
      <c r="B47" s="117" t="s">
        <v>24</v>
      </c>
      <c r="C47" s="118"/>
      <c r="D47" s="119"/>
      <c r="E47" s="17"/>
      <c r="F47" s="17">
        <v>2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5" customFormat="1" x14ac:dyDescent="0.25">
      <c r="A48" s="116"/>
      <c r="B48" s="115" t="s">
        <v>25</v>
      </c>
      <c r="C48" s="115"/>
      <c r="D48" s="115"/>
      <c r="E48" s="17"/>
      <c r="F48" s="17">
        <v>13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5" customFormat="1" x14ac:dyDescent="0.25">
      <c r="A49" s="17"/>
      <c r="B49" s="115"/>
      <c r="C49" s="115"/>
      <c r="D49" s="115"/>
      <c r="E49" s="27" t="s">
        <v>4</v>
      </c>
      <c r="F49" s="27">
        <f>SUM(F43:F48)</f>
        <v>20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mergeCells count="24">
    <mergeCell ref="B49:D49"/>
    <mergeCell ref="B42:D42"/>
    <mergeCell ref="A43:A48"/>
    <mergeCell ref="B43:D43"/>
    <mergeCell ref="B44:D44"/>
    <mergeCell ref="B45:D45"/>
    <mergeCell ref="B46:D46"/>
    <mergeCell ref="B47:D47"/>
    <mergeCell ref="B48:D48"/>
    <mergeCell ref="D31:H31"/>
    <mergeCell ref="B34:F34"/>
    <mergeCell ref="B35:D35"/>
    <mergeCell ref="A36:A41"/>
    <mergeCell ref="B36:D36"/>
    <mergeCell ref="B37:D37"/>
    <mergeCell ref="B39:D39"/>
    <mergeCell ref="B40:D40"/>
    <mergeCell ref="B41:D41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9"/>
  <sheetViews>
    <sheetView view="pageLayout" topLeftCell="A13" zoomScaleNormal="100" workbookViewId="0">
      <selection activeCell="F49" sqref="F49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75">
        <v>81</v>
      </c>
      <c r="E2" s="9">
        <v>53</v>
      </c>
      <c r="F2" s="75">
        <v>30</v>
      </c>
      <c r="G2" s="75">
        <v>0</v>
      </c>
      <c r="H2" s="75">
        <f>SUM(D2:G2)</f>
        <v>164</v>
      </c>
      <c r="I2" s="10"/>
    </row>
    <row r="3" spans="1:9" x14ac:dyDescent="0.25">
      <c r="A3" s="108" t="s">
        <v>5</v>
      </c>
      <c r="B3" s="108"/>
      <c r="C3" s="12"/>
      <c r="D3" s="75">
        <v>109</v>
      </c>
      <c r="E3" s="9">
        <v>96</v>
      </c>
      <c r="F3" s="75">
        <v>43</v>
      </c>
      <c r="G3" s="75">
        <v>0</v>
      </c>
      <c r="H3" s="75">
        <f>SUM(D3:G3)</f>
        <v>248</v>
      </c>
      <c r="I3" s="10"/>
    </row>
    <row r="4" spans="1:9" x14ac:dyDescent="0.25">
      <c r="A4" s="109" t="s">
        <v>7</v>
      </c>
      <c r="B4" s="110"/>
      <c r="C4" s="12"/>
      <c r="D4" s="75">
        <f>SUM(D2:D3)</f>
        <v>190</v>
      </c>
      <c r="E4" s="75">
        <f t="shared" ref="E4:G4" si="0">SUM(E2:E3)</f>
        <v>149</v>
      </c>
      <c r="F4" s="75">
        <f t="shared" si="0"/>
        <v>73</v>
      </c>
      <c r="G4" s="75">
        <f t="shared" si="0"/>
        <v>0</v>
      </c>
      <c r="H4" s="75">
        <f>SUM(H2:H3)</f>
        <v>412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75">
        <v>13</v>
      </c>
      <c r="E6" s="9">
        <v>11</v>
      </c>
      <c r="F6" s="75">
        <v>12</v>
      </c>
      <c r="G6" s="75">
        <v>0</v>
      </c>
      <c r="H6" s="75">
        <v>36</v>
      </c>
      <c r="I6" s="10"/>
    </row>
    <row r="7" spans="1:9" x14ac:dyDescent="0.25">
      <c r="A7" s="105"/>
      <c r="B7" s="17" t="s">
        <v>29</v>
      </c>
      <c r="C7" s="12"/>
      <c r="D7" s="75">
        <v>1</v>
      </c>
      <c r="E7" s="9">
        <v>1</v>
      </c>
      <c r="F7" s="75">
        <v>0</v>
      </c>
      <c r="G7" s="75">
        <v>0</v>
      </c>
      <c r="H7" s="75">
        <f t="shared" ref="H7:H11" si="1">SUM(D7:G7)</f>
        <v>2</v>
      </c>
      <c r="I7" s="10"/>
    </row>
    <row r="8" spans="1:9" x14ac:dyDescent="0.25">
      <c r="A8" s="105"/>
      <c r="B8" s="17" t="s">
        <v>10</v>
      </c>
      <c r="C8" s="12"/>
      <c r="D8" s="75">
        <v>41</v>
      </c>
      <c r="E8" s="9">
        <v>9</v>
      </c>
      <c r="F8" s="75">
        <v>2</v>
      </c>
      <c r="G8" s="75">
        <v>0</v>
      </c>
      <c r="H8" s="75">
        <f t="shared" si="1"/>
        <v>52</v>
      </c>
      <c r="I8" s="10"/>
    </row>
    <row r="9" spans="1:9" x14ac:dyDescent="0.25">
      <c r="A9" s="105"/>
      <c r="B9" s="18" t="s">
        <v>11</v>
      </c>
      <c r="C9" s="12"/>
      <c r="D9" s="75">
        <v>11</v>
      </c>
      <c r="E9" s="9">
        <v>15</v>
      </c>
      <c r="F9" s="75">
        <v>0</v>
      </c>
      <c r="G9" s="75">
        <v>0</v>
      </c>
      <c r="H9" s="75">
        <f t="shared" si="1"/>
        <v>26</v>
      </c>
      <c r="I9" s="10"/>
    </row>
    <row r="10" spans="1:9" x14ac:dyDescent="0.25">
      <c r="A10" s="105"/>
      <c r="B10" s="28" t="s">
        <v>27</v>
      </c>
      <c r="C10" s="12"/>
      <c r="D10" s="75">
        <f>SUM(D6:D9)</f>
        <v>66</v>
      </c>
      <c r="E10" s="101">
        <f t="shared" ref="E10:G10" si="2">SUM(E6:E9)</f>
        <v>36</v>
      </c>
      <c r="F10" s="101">
        <f t="shared" si="2"/>
        <v>14</v>
      </c>
      <c r="G10" s="101">
        <f t="shared" si="2"/>
        <v>0</v>
      </c>
      <c r="H10" s="75">
        <f t="shared" si="1"/>
        <v>116</v>
      </c>
      <c r="I10" s="10"/>
    </row>
    <row r="11" spans="1:9" x14ac:dyDescent="0.25">
      <c r="A11" s="105"/>
      <c r="B11" s="18" t="s">
        <v>12</v>
      </c>
      <c r="C11" s="12"/>
      <c r="D11" s="75">
        <v>7</v>
      </c>
      <c r="E11" s="9">
        <v>2</v>
      </c>
      <c r="F11" s="75">
        <v>1</v>
      </c>
      <c r="G11" s="75">
        <v>0</v>
      </c>
      <c r="H11" s="75">
        <f t="shared" si="1"/>
        <v>10</v>
      </c>
      <c r="I11" s="10"/>
    </row>
    <row r="12" spans="1:9" x14ac:dyDescent="0.25">
      <c r="A12" s="105"/>
      <c r="B12" s="18" t="s">
        <v>56</v>
      </c>
      <c r="C12" s="12"/>
      <c r="D12" s="20">
        <f>D11/D2</f>
        <v>8.6419753086419748E-2</v>
      </c>
      <c r="E12" s="20">
        <f t="shared" ref="E12:G12" si="3">E11/E2</f>
        <v>3.7735849056603772E-2</v>
      </c>
      <c r="F12" s="20">
        <f t="shared" si="3"/>
        <v>3.3333333333333333E-2</v>
      </c>
      <c r="G12" s="20" t="e">
        <f t="shared" si="3"/>
        <v>#DIV/0!</v>
      </c>
      <c r="H12" s="20">
        <f>H11/H2</f>
        <v>6.097560975609756E-2</v>
      </c>
      <c r="I12" s="10"/>
    </row>
    <row r="13" spans="1:9" x14ac:dyDescent="0.25">
      <c r="A13" s="105"/>
      <c r="B13" s="18" t="s">
        <v>13</v>
      </c>
      <c r="C13" s="12"/>
      <c r="D13" s="75">
        <v>0</v>
      </c>
      <c r="E13" s="9">
        <v>0</v>
      </c>
      <c r="F13" s="75">
        <v>0</v>
      </c>
      <c r="G13" s="75">
        <v>0</v>
      </c>
      <c r="H13" s="75">
        <v>0</v>
      </c>
      <c r="I13" s="10"/>
    </row>
    <row r="14" spans="1:9" x14ac:dyDescent="0.25">
      <c r="A14" s="105"/>
      <c r="B14" s="18" t="s">
        <v>30</v>
      </c>
      <c r="C14" s="12"/>
      <c r="D14" s="75">
        <v>0</v>
      </c>
      <c r="E14" s="9">
        <v>0</v>
      </c>
      <c r="F14" s="75">
        <v>6</v>
      </c>
      <c r="G14" s="75">
        <v>0</v>
      </c>
      <c r="H14" s="75">
        <v>6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0.91358024691358031</v>
      </c>
      <c r="E15" s="68">
        <f t="shared" ref="E15:H15" si="4">100%-E12</f>
        <v>0.96226415094339623</v>
      </c>
      <c r="F15" s="68">
        <f t="shared" si="4"/>
        <v>0.96666666666666667</v>
      </c>
      <c r="G15" s="68" t="e">
        <f t="shared" si="4"/>
        <v>#DIV/0!</v>
      </c>
      <c r="H15" s="68">
        <f t="shared" si="4"/>
        <v>0.93902439024390238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75">
        <v>27</v>
      </c>
      <c r="E17" s="9">
        <v>24</v>
      </c>
      <c r="F17" s="75">
        <v>13</v>
      </c>
      <c r="G17" s="75">
        <v>4</v>
      </c>
      <c r="H17" s="75">
        <f>SUM(D17:G17)</f>
        <v>68</v>
      </c>
      <c r="I17" s="10"/>
    </row>
    <row r="18" spans="1:9" x14ac:dyDescent="0.25">
      <c r="A18" s="105"/>
      <c r="B18" s="17" t="s">
        <v>29</v>
      </c>
      <c r="C18" s="12"/>
      <c r="D18" s="75">
        <v>8</v>
      </c>
      <c r="E18" s="9">
        <v>4</v>
      </c>
      <c r="F18" s="75">
        <v>1</v>
      </c>
      <c r="G18" s="75">
        <v>0</v>
      </c>
      <c r="H18" s="101">
        <f t="shared" ref="H18:H23" si="5">SUM(D18:G18)</f>
        <v>13</v>
      </c>
      <c r="I18" s="10"/>
    </row>
    <row r="19" spans="1:9" x14ac:dyDescent="0.25">
      <c r="A19" s="105"/>
      <c r="B19" s="17" t="s">
        <v>10</v>
      </c>
      <c r="C19" s="12"/>
      <c r="D19" s="75">
        <v>6</v>
      </c>
      <c r="E19" s="9">
        <v>2</v>
      </c>
      <c r="F19" s="75">
        <v>1</v>
      </c>
      <c r="G19" s="75">
        <v>0</v>
      </c>
      <c r="H19" s="101">
        <f t="shared" si="5"/>
        <v>9</v>
      </c>
      <c r="I19" s="10"/>
    </row>
    <row r="20" spans="1:9" x14ac:dyDescent="0.25">
      <c r="A20" s="105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101">
        <f t="shared" si="5"/>
        <v>0</v>
      </c>
      <c r="I20" s="10"/>
    </row>
    <row r="21" spans="1:9" x14ac:dyDescent="0.25">
      <c r="A21" s="105"/>
      <c r="B21" s="18" t="s">
        <v>28</v>
      </c>
      <c r="C21" s="12"/>
      <c r="D21" s="75">
        <v>35</v>
      </c>
      <c r="E21" s="9">
        <v>46</v>
      </c>
      <c r="F21" s="75">
        <v>13</v>
      </c>
      <c r="G21" s="75">
        <v>0</v>
      </c>
      <c r="H21" s="101">
        <f t="shared" si="5"/>
        <v>94</v>
      </c>
      <c r="I21" s="10"/>
    </row>
    <row r="22" spans="1:9" x14ac:dyDescent="0.25">
      <c r="A22" s="105"/>
      <c r="B22" s="28" t="s">
        <v>27</v>
      </c>
      <c r="C22" s="12"/>
      <c r="D22" s="75">
        <f>SUM(D17:D21)</f>
        <v>76</v>
      </c>
      <c r="E22" s="101">
        <f t="shared" ref="E22:H22" si="6">SUM(E17:E21)</f>
        <v>76</v>
      </c>
      <c r="F22" s="101">
        <f t="shared" si="6"/>
        <v>28</v>
      </c>
      <c r="G22" s="101">
        <f t="shared" si="6"/>
        <v>4</v>
      </c>
      <c r="H22" s="101">
        <f t="shared" si="6"/>
        <v>184</v>
      </c>
      <c r="I22" s="10"/>
    </row>
    <row r="23" spans="1:9" x14ac:dyDescent="0.25">
      <c r="A23" s="105"/>
      <c r="B23" s="18" t="s">
        <v>12</v>
      </c>
      <c r="C23" s="12"/>
      <c r="D23" s="75">
        <v>7</v>
      </c>
      <c r="E23" s="9">
        <v>7</v>
      </c>
      <c r="F23" s="75">
        <v>7</v>
      </c>
      <c r="G23" s="75">
        <v>0</v>
      </c>
      <c r="H23" s="101">
        <f t="shared" si="5"/>
        <v>21</v>
      </c>
      <c r="I23" s="10"/>
    </row>
    <row r="24" spans="1:9" x14ac:dyDescent="0.25">
      <c r="A24" s="105"/>
      <c r="B24" s="18" t="s">
        <v>56</v>
      </c>
      <c r="C24" s="12"/>
      <c r="D24" s="20">
        <f>D23/D3</f>
        <v>6.4220183486238536E-2</v>
      </c>
      <c r="E24" s="20">
        <f>E23/E3</f>
        <v>7.2916666666666671E-2</v>
      </c>
      <c r="F24" s="20">
        <f>F23/F3</f>
        <v>0.16279069767441862</v>
      </c>
      <c r="G24" s="20" t="e">
        <f>G23/G3</f>
        <v>#DIV/0!</v>
      </c>
      <c r="H24" s="20">
        <f>H23/H3</f>
        <v>8.4677419354838704E-2</v>
      </c>
      <c r="I24" s="10"/>
    </row>
    <row r="25" spans="1:9" x14ac:dyDescent="0.25">
      <c r="A25" s="105"/>
      <c r="B25" s="18" t="s">
        <v>13</v>
      </c>
      <c r="C25" s="12"/>
      <c r="D25" s="75">
        <v>14</v>
      </c>
      <c r="E25" s="9">
        <v>3</v>
      </c>
      <c r="F25" s="75">
        <v>0</v>
      </c>
      <c r="G25" s="75">
        <v>0</v>
      </c>
      <c r="H25" s="75">
        <v>17</v>
      </c>
      <c r="I25" s="10"/>
    </row>
    <row r="26" spans="1:9" x14ac:dyDescent="0.25">
      <c r="A26" s="105"/>
      <c r="B26" s="18" t="s">
        <v>30</v>
      </c>
      <c r="C26" s="12"/>
      <c r="D26" s="75">
        <v>0</v>
      </c>
      <c r="E26" s="9">
        <v>0</v>
      </c>
      <c r="F26" s="75">
        <v>3</v>
      </c>
      <c r="G26" s="75">
        <v>0</v>
      </c>
      <c r="H26" s="75">
        <v>3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0.93577981651376141</v>
      </c>
      <c r="E27" s="68">
        <f t="shared" ref="E27:H27" si="7">100%-E24</f>
        <v>0.92708333333333337</v>
      </c>
      <c r="F27" s="68">
        <f t="shared" si="7"/>
        <v>0.83720930232558133</v>
      </c>
      <c r="G27" s="68" t="e">
        <f t="shared" si="7"/>
        <v>#DIV/0!</v>
      </c>
      <c r="H27" s="68">
        <f t="shared" si="7"/>
        <v>0.91532258064516125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83" t="s">
        <v>4</v>
      </c>
      <c r="B31" s="84" t="s">
        <v>14</v>
      </c>
      <c r="C31" s="36"/>
      <c r="D31" s="120">
        <f>(H15+H27)/2</f>
        <v>0.92717348544453182</v>
      </c>
      <c r="E31" s="121"/>
      <c r="F31" s="121"/>
      <c r="G31" s="121"/>
      <c r="H31" s="12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8" t="s">
        <v>18</v>
      </c>
      <c r="C34" s="108"/>
      <c r="D34" s="108"/>
      <c r="E34" s="108"/>
      <c r="F34" s="108"/>
      <c r="I34" s="10"/>
    </row>
    <row r="35" spans="1:18" x14ac:dyDescent="0.25">
      <c r="A35" s="17"/>
      <c r="B35" s="114" t="s">
        <v>19</v>
      </c>
      <c r="C35" s="115"/>
      <c r="D35" s="115"/>
      <c r="E35" s="27"/>
      <c r="F35" s="27" t="s">
        <v>4</v>
      </c>
      <c r="I35" s="10"/>
    </row>
    <row r="36" spans="1:18" x14ac:dyDescent="0.25">
      <c r="A36" s="116" t="s">
        <v>26</v>
      </c>
      <c r="B36" s="115" t="s">
        <v>20</v>
      </c>
      <c r="C36" s="115"/>
      <c r="D36" s="115"/>
      <c r="E36" s="17"/>
      <c r="F36" s="17">
        <v>4</v>
      </c>
      <c r="I36" s="10"/>
    </row>
    <row r="37" spans="1:18" x14ac:dyDescent="0.25">
      <c r="A37" s="116"/>
      <c r="B37" s="117" t="s">
        <v>21</v>
      </c>
      <c r="C37" s="118"/>
      <c r="D37" s="119"/>
      <c r="E37" s="17"/>
      <c r="F37" s="17">
        <v>2</v>
      </c>
      <c r="I37" s="10"/>
    </row>
    <row r="38" spans="1:18" x14ac:dyDescent="0.25">
      <c r="A38" s="116"/>
      <c r="B38" s="76" t="s">
        <v>22</v>
      </c>
      <c r="C38" s="77"/>
      <c r="D38" s="78"/>
      <c r="E38" s="17"/>
      <c r="F38" s="17">
        <v>0</v>
      </c>
      <c r="I38" s="10"/>
    </row>
    <row r="39" spans="1:18" x14ac:dyDescent="0.25">
      <c r="A39" s="116"/>
      <c r="B39" s="115" t="s">
        <v>23</v>
      </c>
      <c r="C39" s="115"/>
      <c r="D39" s="115"/>
      <c r="E39" s="17"/>
      <c r="F39" s="17">
        <v>0</v>
      </c>
    </row>
    <row r="40" spans="1:18" x14ac:dyDescent="0.25">
      <c r="A40" s="116"/>
      <c r="B40" s="117" t="s">
        <v>24</v>
      </c>
      <c r="C40" s="118"/>
      <c r="D40" s="119"/>
      <c r="E40" s="17"/>
      <c r="F40" s="17">
        <v>7</v>
      </c>
    </row>
    <row r="41" spans="1:18" x14ac:dyDescent="0.25">
      <c r="A41" s="116"/>
      <c r="B41" s="115" t="s">
        <v>25</v>
      </c>
      <c r="C41" s="115"/>
      <c r="D41" s="115"/>
      <c r="E41" s="17"/>
      <c r="F41" s="17">
        <v>3</v>
      </c>
    </row>
    <row r="42" spans="1:18" s="25" customFormat="1" x14ac:dyDescent="0.25">
      <c r="A42" s="17"/>
      <c r="B42" s="115"/>
      <c r="C42" s="115"/>
      <c r="D42" s="115"/>
      <c r="E42" s="27" t="s">
        <v>4</v>
      </c>
      <c r="F42" s="27">
        <f>SUM(F36:F41)</f>
        <v>16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 t="s">
        <v>33</v>
      </c>
      <c r="B43" s="115" t="s">
        <v>59</v>
      </c>
      <c r="C43" s="115"/>
      <c r="D43" s="115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6"/>
      <c r="B44" s="115" t="s">
        <v>54</v>
      </c>
      <c r="C44" s="115"/>
      <c r="D44" s="115"/>
      <c r="E44" s="17"/>
      <c r="F44" s="17"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6"/>
      <c r="B45" s="115" t="s">
        <v>55</v>
      </c>
      <c r="C45" s="115"/>
      <c r="D45" s="115"/>
      <c r="E45" s="17"/>
      <c r="F45" s="17">
        <v>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16"/>
      <c r="B46" s="117" t="s">
        <v>21</v>
      </c>
      <c r="C46" s="118"/>
      <c r="D46" s="119"/>
      <c r="E46" s="17"/>
      <c r="F46" s="17"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16"/>
      <c r="B47" s="117" t="s">
        <v>24</v>
      </c>
      <c r="C47" s="118"/>
      <c r="D47" s="119"/>
      <c r="E47" s="17"/>
      <c r="F47" s="17">
        <v>4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5" customFormat="1" x14ac:dyDescent="0.25">
      <c r="A48" s="116"/>
      <c r="B48" s="115" t="s">
        <v>25</v>
      </c>
      <c r="C48" s="115"/>
      <c r="D48" s="115"/>
      <c r="E48" s="17"/>
      <c r="F48" s="17">
        <v>16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5" customFormat="1" x14ac:dyDescent="0.25">
      <c r="A49" s="17"/>
      <c r="B49" s="115"/>
      <c r="C49" s="115"/>
      <c r="D49" s="115"/>
      <c r="E49" s="27" t="s">
        <v>4</v>
      </c>
      <c r="F49" s="27">
        <f>SUM(F43:F48)</f>
        <v>24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mergeCells count="24">
    <mergeCell ref="B49:D49"/>
    <mergeCell ref="B42:D42"/>
    <mergeCell ref="A43:A48"/>
    <mergeCell ref="B43:D43"/>
    <mergeCell ref="B44:D44"/>
    <mergeCell ref="B45:D45"/>
    <mergeCell ref="B46:D46"/>
    <mergeCell ref="B47:D47"/>
    <mergeCell ref="B48:D48"/>
    <mergeCell ref="D31:H31"/>
    <mergeCell ref="B34:F34"/>
    <mergeCell ref="B35:D35"/>
    <mergeCell ref="A36:A41"/>
    <mergeCell ref="B36:D36"/>
    <mergeCell ref="B37:D37"/>
    <mergeCell ref="B39:D39"/>
    <mergeCell ref="B40:D40"/>
    <mergeCell ref="B41:D41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6"/>
  <sheetViews>
    <sheetView view="pageLayout" topLeftCell="A19" zoomScaleNormal="100" workbookViewId="0">
      <selection activeCell="G43" sqref="G43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75">
        <v>79</v>
      </c>
      <c r="E2" s="9">
        <v>41</v>
      </c>
      <c r="F2" s="75">
        <v>21</v>
      </c>
      <c r="G2" s="75">
        <v>2</v>
      </c>
      <c r="H2" s="75">
        <f>SUM(D2:G2)</f>
        <v>143</v>
      </c>
      <c r="I2" s="10"/>
    </row>
    <row r="3" spans="1:9" x14ac:dyDescent="0.25">
      <c r="A3" s="108" t="s">
        <v>5</v>
      </c>
      <c r="B3" s="108"/>
      <c r="C3" s="12"/>
      <c r="D3" s="75">
        <v>140</v>
      </c>
      <c r="E3" s="9">
        <v>102</v>
      </c>
      <c r="F3" s="75">
        <v>28</v>
      </c>
      <c r="G3" s="75">
        <v>13</v>
      </c>
      <c r="H3" s="75">
        <f>SUM(D3:G3)</f>
        <v>283</v>
      </c>
      <c r="I3" s="10"/>
    </row>
    <row r="4" spans="1:9" x14ac:dyDescent="0.25">
      <c r="A4" s="109" t="s">
        <v>7</v>
      </c>
      <c r="B4" s="110"/>
      <c r="C4" s="12"/>
      <c r="D4" s="75">
        <f>SUM(D2:D3)</f>
        <v>219</v>
      </c>
      <c r="E4" s="75">
        <f t="shared" ref="E4:G4" si="0">SUM(E2:E3)</f>
        <v>143</v>
      </c>
      <c r="F4" s="75">
        <f t="shared" si="0"/>
        <v>49</v>
      </c>
      <c r="G4" s="75">
        <f t="shared" si="0"/>
        <v>15</v>
      </c>
      <c r="H4" s="75">
        <f>SUM(H2:H3)</f>
        <v>426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75">
        <v>30</v>
      </c>
      <c r="E6" s="9">
        <v>16</v>
      </c>
      <c r="F6" s="75">
        <v>11</v>
      </c>
      <c r="G6" s="75">
        <v>1</v>
      </c>
      <c r="H6" s="75">
        <f>SUM(D6:G6)</f>
        <v>58</v>
      </c>
      <c r="I6" s="10"/>
    </row>
    <row r="7" spans="1:9" x14ac:dyDescent="0.25">
      <c r="A7" s="105"/>
      <c r="B7" s="17" t="s">
        <v>29</v>
      </c>
      <c r="C7" s="12"/>
      <c r="D7" s="75">
        <v>1</v>
      </c>
      <c r="E7" s="9">
        <v>0</v>
      </c>
      <c r="F7" s="75">
        <v>0</v>
      </c>
      <c r="G7" s="75">
        <v>0</v>
      </c>
      <c r="H7" s="75">
        <f t="shared" ref="H7:H11" si="1">SUM(D7:G7)</f>
        <v>1</v>
      </c>
      <c r="I7" s="10"/>
    </row>
    <row r="8" spans="1:9" x14ac:dyDescent="0.25">
      <c r="A8" s="105"/>
      <c r="B8" s="17" t="s">
        <v>10</v>
      </c>
      <c r="C8" s="12"/>
      <c r="D8" s="75">
        <v>36</v>
      </c>
      <c r="E8" s="9">
        <v>16</v>
      </c>
      <c r="F8" s="75">
        <v>1</v>
      </c>
      <c r="G8" s="75">
        <v>1</v>
      </c>
      <c r="H8" s="75">
        <f t="shared" si="1"/>
        <v>54</v>
      </c>
      <c r="I8" s="10"/>
    </row>
    <row r="9" spans="1:9" x14ac:dyDescent="0.25">
      <c r="A9" s="105"/>
      <c r="B9" s="18" t="s">
        <v>11</v>
      </c>
      <c r="C9" s="12"/>
      <c r="D9" s="75">
        <v>17</v>
      </c>
      <c r="E9" s="9">
        <v>15</v>
      </c>
      <c r="F9" s="75">
        <v>10</v>
      </c>
      <c r="G9" s="75">
        <v>1</v>
      </c>
      <c r="H9" s="75">
        <f t="shared" si="1"/>
        <v>43</v>
      </c>
      <c r="I9" s="10"/>
    </row>
    <row r="10" spans="1:9" x14ac:dyDescent="0.25">
      <c r="A10" s="105"/>
      <c r="B10" s="28" t="s">
        <v>27</v>
      </c>
      <c r="C10" s="12"/>
      <c r="D10" s="75">
        <f>SUM(D6:D9)</f>
        <v>84</v>
      </c>
      <c r="E10" s="100">
        <f t="shared" ref="E10:H10" si="2">SUM(E6:E9)</f>
        <v>47</v>
      </c>
      <c r="F10" s="100">
        <f t="shared" si="2"/>
        <v>22</v>
      </c>
      <c r="G10" s="100">
        <f t="shared" si="2"/>
        <v>3</v>
      </c>
      <c r="H10" s="100">
        <f t="shared" si="2"/>
        <v>156</v>
      </c>
      <c r="I10" s="10"/>
    </row>
    <row r="11" spans="1:9" x14ac:dyDescent="0.25">
      <c r="A11" s="105"/>
      <c r="B11" s="18" t="s">
        <v>12</v>
      </c>
      <c r="C11" s="12"/>
      <c r="D11" s="75">
        <v>7</v>
      </c>
      <c r="E11" s="9">
        <v>3</v>
      </c>
      <c r="F11" s="75">
        <v>2</v>
      </c>
      <c r="G11" s="75">
        <v>0</v>
      </c>
      <c r="H11" s="75">
        <f t="shared" si="1"/>
        <v>12</v>
      </c>
      <c r="I11" s="10"/>
    </row>
    <row r="12" spans="1:9" x14ac:dyDescent="0.25">
      <c r="A12" s="105"/>
      <c r="B12" s="18" t="s">
        <v>56</v>
      </c>
      <c r="C12" s="12"/>
      <c r="D12" s="20">
        <f>D11/D2</f>
        <v>8.8607594936708861E-2</v>
      </c>
      <c r="E12" s="20">
        <f t="shared" ref="E12:G12" si="3">E11/E2</f>
        <v>7.3170731707317069E-2</v>
      </c>
      <c r="F12" s="20">
        <f t="shared" si="3"/>
        <v>9.5238095238095233E-2</v>
      </c>
      <c r="G12" s="20">
        <f t="shared" si="3"/>
        <v>0</v>
      </c>
      <c r="H12" s="20">
        <f>H11/H2</f>
        <v>8.3916083916083919E-2</v>
      </c>
      <c r="I12" s="10"/>
    </row>
    <row r="13" spans="1:9" x14ac:dyDescent="0.25">
      <c r="A13" s="105"/>
      <c r="B13" s="18" t="s">
        <v>13</v>
      </c>
      <c r="C13" s="12"/>
      <c r="D13" s="75">
        <v>0</v>
      </c>
      <c r="E13" s="9">
        <v>0</v>
      </c>
      <c r="F13" s="75">
        <v>0</v>
      </c>
      <c r="G13" s="75">
        <v>0</v>
      </c>
      <c r="H13" s="75">
        <f>SUM(D13:G13)</f>
        <v>0</v>
      </c>
      <c r="I13" s="10"/>
    </row>
    <row r="14" spans="1:9" x14ac:dyDescent="0.25">
      <c r="A14" s="105"/>
      <c r="B14" s="18" t="s">
        <v>30</v>
      </c>
      <c r="C14" s="12"/>
      <c r="D14" s="75">
        <v>0</v>
      </c>
      <c r="E14" s="9">
        <v>0</v>
      </c>
      <c r="F14" s="75">
        <v>5</v>
      </c>
      <c r="G14" s="75">
        <v>0</v>
      </c>
      <c r="H14" s="100">
        <f>SUM(D14:G14)</f>
        <v>5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0.91139240506329111</v>
      </c>
      <c r="E15" s="68">
        <f t="shared" ref="E15:H15" si="4">100%-E12</f>
        <v>0.92682926829268297</v>
      </c>
      <c r="F15" s="68">
        <f t="shared" si="4"/>
        <v>0.90476190476190477</v>
      </c>
      <c r="G15" s="68">
        <f t="shared" si="4"/>
        <v>1</v>
      </c>
      <c r="H15" s="68">
        <f t="shared" si="4"/>
        <v>0.91608391608391604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75">
        <v>67</v>
      </c>
      <c r="E17" s="9">
        <v>33</v>
      </c>
      <c r="F17" s="75">
        <v>15</v>
      </c>
      <c r="G17" s="75">
        <v>0</v>
      </c>
      <c r="H17" s="75">
        <f>SUM(D17:G17)</f>
        <v>115</v>
      </c>
      <c r="I17" s="10"/>
    </row>
    <row r="18" spans="1:9" x14ac:dyDescent="0.25">
      <c r="A18" s="105"/>
      <c r="B18" s="17" t="s">
        <v>29</v>
      </c>
      <c r="C18" s="12"/>
      <c r="D18" s="75">
        <v>8</v>
      </c>
      <c r="E18" s="9">
        <v>4</v>
      </c>
      <c r="F18" s="75">
        <v>4</v>
      </c>
      <c r="G18" s="75">
        <v>0</v>
      </c>
      <c r="H18" s="100">
        <f t="shared" ref="H18:H21" si="5">SUM(D18:G18)</f>
        <v>16</v>
      </c>
      <c r="I18" s="10"/>
    </row>
    <row r="19" spans="1:9" x14ac:dyDescent="0.25">
      <c r="A19" s="105"/>
      <c r="B19" s="17" t="s">
        <v>10</v>
      </c>
      <c r="C19" s="12"/>
      <c r="D19" s="75">
        <v>7</v>
      </c>
      <c r="E19" s="9">
        <v>4</v>
      </c>
      <c r="F19" s="75">
        <v>2</v>
      </c>
      <c r="G19" s="75">
        <v>0</v>
      </c>
      <c r="H19" s="100">
        <f t="shared" si="5"/>
        <v>13</v>
      </c>
      <c r="I19" s="10"/>
    </row>
    <row r="20" spans="1:9" x14ac:dyDescent="0.25">
      <c r="A20" s="105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100">
        <f t="shared" si="5"/>
        <v>0</v>
      </c>
      <c r="I20" s="10"/>
    </row>
    <row r="21" spans="1:9" x14ac:dyDescent="0.25">
      <c r="A21" s="105"/>
      <c r="B21" s="18" t="s">
        <v>28</v>
      </c>
      <c r="C21" s="12"/>
      <c r="D21" s="75">
        <v>45</v>
      </c>
      <c r="E21" s="9">
        <v>29</v>
      </c>
      <c r="F21" s="75">
        <v>7</v>
      </c>
      <c r="G21" s="75">
        <v>4</v>
      </c>
      <c r="H21" s="100">
        <f t="shared" si="5"/>
        <v>85</v>
      </c>
      <c r="I21" s="10"/>
    </row>
    <row r="22" spans="1:9" x14ac:dyDescent="0.25">
      <c r="A22" s="105"/>
      <c r="B22" s="28" t="s">
        <v>27</v>
      </c>
      <c r="C22" s="12"/>
      <c r="D22" s="75">
        <f>SUM(D17:D21)</f>
        <v>127</v>
      </c>
      <c r="E22" s="100">
        <f t="shared" ref="E22:H22" si="6">SUM(E17:E21)</f>
        <v>70</v>
      </c>
      <c r="F22" s="100">
        <f t="shared" si="6"/>
        <v>28</v>
      </c>
      <c r="G22" s="100">
        <f t="shared" si="6"/>
        <v>4</v>
      </c>
      <c r="H22" s="100">
        <f t="shared" si="6"/>
        <v>229</v>
      </c>
      <c r="I22" s="10"/>
    </row>
    <row r="23" spans="1:9" x14ac:dyDescent="0.25">
      <c r="A23" s="105"/>
      <c r="B23" s="18" t="s">
        <v>12</v>
      </c>
      <c r="C23" s="12"/>
      <c r="D23" s="75">
        <v>36</v>
      </c>
      <c r="E23" s="9">
        <v>26</v>
      </c>
      <c r="F23" s="75">
        <v>2</v>
      </c>
      <c r="G23" s="75">
        <v>0</v>
      </c>
      <c r="H23" s="75">
        <f>SUM(D23:G23)</f>
        <v>64</v>
      </c>
      <c r="I23" s="10"/>
    </row>
    <row r="24" spans="1:9" x14ac:dyDescent="0.25">
      <c r="A24" s="105"/>
      <c r="B24" s="18" t="s">
        <v>56</v>
      </c>
      <c r="C24" s="12"/>
      <c r="D24" s="20">
        <f>D23/D3</f>
        <v>0.25714285714285712</v>
      </c>
      <c r="E24" s="20">
        <f>E23/E3</f>
        <v>0.25490196078431371</v>
      </c>
      <c r="F24" s="20">
        <f>F23/F3</f>
        <v>7.1428571428571425E-2</v>
      </c>
      <c r="G24" s="20">
        <f>G23/G3</f>
        <v>0</v>
      </c>
      <c r="H24" s="20">
        <f>H23/H3</f>
        <v>0.22614840989399293</v>
      </c>
      <c r="I24" s="10"/>
    </row>
    <row r="25" spans="1:9" x14ac:dyDescent="0.25">
      <c r="A25" s="105"/>
      <c r="B25" s="18" t="s">
        <v>13</v>
      </c>
      <c r="C25" s="12"/>
      <c r="D25" s="75">
        <v>8</v>
      </c>
      <c r="E25" s="9">
        <v>8</v>
      </c>
      <c r="F25" s="75">
        <v>5</v>
      </c>
      <c r="G25" s="75">
        <v>0</v>
      </c>
      <c r="H25" s="75">
        <f>SUM(D25:G25)</f>
        <v>21</v>
      </c>
      <c r="I25" s="10"/>
    </row>
    <row r="26" spans="1:9" x14ac:dyDescent="0.25">
      <c r="A26" s="105"/>
      <c r="B26" s="18" t="s">
        <v>30</v>
      </c>
      <c r="C26" s="12"/>
      <c r="D26" s="75">
        <v>0</v>
      </c>
      <c r="E26" s="9">
        <v>0</v>
      </c>
      <c r="F26" s="75">
        <v>4</v>
      </c>
      <c r="G26" s="75">
        <v>0</v>
      </c>
      <c r="H26" s="75">
        <f>SUM(D26:G26)</f>
        <v>4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0.74285714285714288</v>
      </c>
      <c r="E27" s="68">
        <f t="shared" ref="E27:H27" si="7">100%-E24</f>
        <v>0.74509803921568629</v>
      </c>
      <c r="F27" s="68">
        <f t="shared" si="7"/>
        <v>0.9285714285714286</v>
      </c>
      <c r="G27" s="68">
        <f t="shared" si="7"/>
        <v>1</v>
      </c>
      <c r="H27" s="68">
        <f t="shared" si="7"/>
        <v>0.77385159010600701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11">
        <f>(H15+H27)/2</f>
        <v>0.84496775309496153</v>
      </c>
      <c r="E31" s="112"/>
      <c r="F31" s="112"/>
      <c r="G31" s="112"/>
      <c r="H31" s="113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8" t="s">
        <v>18</v>
      </c>
      <c r="C34" s="108"/>
      <c r="D34" s="108"/>
      <c r="E34" s="108"/>
      <c r="F34" s="108"/>
      <c r="I34" s="10"/>
    </row>
    <row r="35" spans="1:18" x14ac:dyDescent="0.25">
      <c r="A35" s="17"/>
      <c r="B35" s="114" t="s">
        <v>19</v>
      </c>
      <c r="C35" s="115"/>
      <c r="D35" s="115"/>
      <c r="E35" s="27"/>
      <c r="F35" s="27" t="s">
        <v>4</v>
      </c>
      <c r="I35" s="10"/>
    </row>
    <row r="36" spans="1:18" x14ac:dyDescent="0.25">
      <c r="A36" s="116" t="s">
        <v>26</v>
      </c>
      <c r="B36" s="115" t="s">
        <v>20</v>
      </c>
      <c r="C36" s="115"/>
      <c r="D36" s="115"/>
      <c r="E36" s="17"/>
      <c r="F36" s="17">
        <v>6</v>
      </c>
      <c r="I36" s="10"/>
    </row>
    <row r="37" spans="1:18" x14ac:dyDescent="0.25">
      <c r="A37" s="116"/>
      <c r="B37" s="117" t="s">
        <v>21</v>
      </c>
      <c r="C37" s="118"/>
      <c r="D37" s="119"/>
      <c r="E37" s="17"/>
      <c r="F37" s="17">
        <v>5</v>
      </c>
      <c r="I37" s="10"/>
    </row>
    <row r="38" spans="1:18" x14ac:dyDescent="0.25">
      <c r="A38" s="116"/>
      <c r="B38" s="117" t="s">
        <v>24</v>
      </c>
      <c r="C38" s="118"/>
      <c r="D38" s="119"/>
      <c r="E38" s="17"/>
      <c r="F38" s="17">
        <v>5</v>
      </c>
    </row>
    <row r="39" spans="1:18" x14ac:dyDescent="0.25">
      <c r="A39" s="116"/>
      <c r="B39" s="115" t="s">
        <v>25</v>
      </c>
      <c r="C39" s="115"/>
      <c r="D39" s="115"/>
      <c r="E39" s="17"/>
      <c r="F39" s="17">
        <v>1</v>
      </c>
    </row>
    <row r="40" spans="1:18" s="25" customFormat="1" x14ac:dyDescent="0.25">
      <c r="A40" s="17"/>
      <c r="B40" s="115"/>
      <c r="C40" s="115"/>
      <c r="D40" s="115"/>
      <c r="E40" s="27" t="s">
        <v>4</v>
      </c>
      <c r="F40" s="27">
        <f>SUM(F36:F39)</f>
        <v>17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6"/>
      <c r="B41" s="115" t="s">
        <v>54</v>
      </c>
      <c r="C41" s="115"/>
      <c r="D41" s="115"/>
      <c r="E41" s="17"/>
      <c r="F41" s="17">
        <v>29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6"/>
      <c r="B42" s="115" t="s">
        <v>55</v>
      </c>
      <c r="C42" s="115"/>
      <c r="D42" s="115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/>
      <c r="B43" s="117" t="s">
        <v>59</v>
      </c>
      <c r="C43" s="118"/>
      <c r="D43" s="119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6"/>
      <c r="B44" s="117" t="s">
        <v>24</v>
      </c>
      <c r="C44" s="118"/>
      <c r="D44" s="119"/>
      <c r="E44" s="17"/>
      <c r="F44" s="17">
        <v>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6"/>
      <c r="B45" s="115" t="s">
        <v>25</v>
      </c>
      <c r="C45" s="115"/>
      <c r="D45" s="115"/>
      <c r="E45" s="17"/>
      <c r="F45" s="17">
        <v>28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7"/>
      <c r="B46" s="115"/>
      <c r="C46" s="115"/>
      <c r="D46" s="115"/>
      <c r="E46" s="27" t="s">
        <v>4</v>
      </c>
      <c r="F46" s="27">
        <f>SUM(F41:F45)</f>
        <v>68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2">
    <mergeCell ref="B46:D46"/>
    <mergeCell ref="B40:D40"/>
    <mergeCell ref="A41:A45"/>
    <mergeCell ref="B41:D41"/>
    <mergeCell ref="B42:D42"/>
    <mergeCell ref="B43:D43"/>
    <mergeCell ref="B44:D44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5"/>
  <sheetViews>
    <sheetView showWhiteSpace="0" view="pageLayout" zoomScaleNormal="100" workbookViewId="0">
      <selection activeCell="B34" sqref="B34:D34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75">
        <v>69</v>
      </c>
      <c r="E2" s="9">
        <v>46</v>
      </c>
      <c r="F2" s="75">
        <v>45</v>
      </c>
      <c r="G2" s="75">
        <v>2</v>
      </c>
      <c r="H2" s="75">
        <f>SUM(D2:G2)</f>
        <v>162</v>
      </c>
      <c r="I2" s="10"/>
    </row>
    <row r="3" spans="1:9" x14ac:dyDescent="0.25">
      <c r="A3" s="108" t="s">
        <v>5</v>
      </c>
      <c r="B3" s="108"/>
      <c r="C3" s="12"/>
      <c r="D3" s="75">
        <v>125</v>
      </c>
      <c r="E3" s="9">
        <v>127</v>
      </c>
      <c r="F3" s="75">
        <v>38</v>
      </c>
      <c r="G3" s="75">
        <v>0</v>
      </c>
      <c r="H3" s="75">
        <f>SUM(D3:G3)</f>
        <v>290</v>
      </c>
      <c r="I3" s="10"/>
    </row>
    <row r="4" spans="1:9" x14ac:dyDescent="0.25">
      <c r="A4" s="109" t="s">
        <v>7</v>
      </c>
      <c r="B4" s="110"/>
      <c r="C4" s="12"/>
      <c r="D4" s="75">
        <f>SUM(D2:D3)</f>
        <v>194</v>
      </c>
      <c r="E4" s="75">
        <f t="shared" ref="E4:G4" si="0">SUM(E2:E3)</f>
        <v>173</v>
      </c>
      <c r="F4" s="75">
        <f t="shared" si="0"/>
        <v>83</v>
      </c>
      <c r="G4" s="75">
        <f t="shared" si="0"/>
        <v>2</v>
      </c>
      <c r="H4" s="75">
        <f>SUM(H2:H3)</f>
        <v>452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75">
        <v>39</v>
      </c>
      <c r="E6" s="9">
        <v>18</v>
      </c>
      <c r="F6" s="75">
        <v>14</v>
      </c>
      <c r="G6" s="75">
        <v>1</v>
      </c>
      <c r="H6" s="75">
        <f>SUM(D6:G6)</f>
        <v>72</v>
      </c>
      <c r="I6" s="10"/>
    </row>
    <row r="7" spans="1:9" x14ac:dyDescent="0.25">
      <c r="A7" s="105"/>
      <c r="B7" s="17" t="s">
        <v>29</v>
      </c>
      <c r="C7" s="12"/>
      <c r="D7" s="75">
        <v>0</v>
      </c>
      <c r="E7" s="9">
        <v>0</v>
      </c>
      <c r="F7" s="75">
        <v>1</v>
      </c>
      <c r="G7" s="75">
        <v>0</v>
      </c>
      <c r="H7" s="75">
        <f t="shared" ref="H7:H11" si="1">SUM(D7:G7)</f>
        <v>1</v>
      </c>
      <c r="I7" s="10"/>
    </row>
    <row r="8" spans="1:9" x14ac:dyDescent="0.25">
      <c r="A8" s="105"/>
      <c r="B8" s="17" t="s">
        <v>10</v>
      </c>
      <c r="C8" s="12"/>
      <c r="D8" s="75">
        <v>24</v>
      </c>
      <c r="E8" s="9">
        <v>11</v>
      </c>
      <c r="F8" s="75">
        <v>4</v>
      </c>
      <c r="G8" s="75">
        <v>0</v>
      </c>
      <c r="H8" s="75">
        <f t="shared" si="1"/>
        <v>39</v>
      </c>
      <c r="I8" s="10"/>
    </row>
    <row r="9" spans="1:9" x14ac:dyDescent="0.25">
      <c r="A9" s="105"/>
      <c r="B9" s="18" t="s">
        <v>11</v>
      </c>
      <c r="C9" s="12"/>
      <c r="D9" s="75">
        <v>11</v>
      </c>
      <c r="E9" s="9">
        <v>2</v>
      </c>
      <c r="F9" s="75">
        <v>8</v>
      </c>
      <c r="G9" s="75">
        <v>0</v>
      </c>
      <c r="H9" s="75">
        <f t="shared" si="1"/>
        <v>21</v>
      </c>
      <c r="I9" s="10"/>
    </row>
    <row r="10" spans="1:9" x14ac:dyDescent="0.25">
      <c r="A10" s="105"/>
      <c r="B10" s="28" t="s">
        <v>27</v>
      </c>
      <c r="C10" s="12"/>
      <c r="D10" s="75">
        <f>SUM(D6:D9)</f>
        <v>74</v>
      </c>
      <c r="E10" s="99">
        <f t="shared" ref="E10:H10" si="2">SUM(E6:E9)</f>
        <v>31</v>
      </c>
      <c r="F10" s="99">
        <f t="shared" si="2"/>
        <v>27</v>
      </c>
      <c r="G10" s="99">
        <f t="shared" si="2"/>
        <v>1</v>
      </c>
      <c r="H10" s="99">
        <f t="shared" si="2"/>
        <v>133</v>
      </c>
      <c r="I10" s="10"/>
    </row>
    <row r="11" spans="1:9" x14ac:dyDescent="0.25">
      <c r="A11" s="105"/>
      <c r="B11" s="18" t="s">
        <v>12</v>
      </c>
      <c r="C11" s="12"/>
      <c r="D11" s="75">
        <v>2</v>
      </c>
      <c r="E11" s="9">
        <v>2</v>
      </c>
      <c r="F11" s="75">
        <v>1</v>
      </c>
      <c r="G11" s="75">
        <v>0</v>
      </c>
      <c r="H11" s="75">
        <f t="shared" si="1"/>
        <v>5</v>
      </c>
      <c r="I11" s="10"/>
    </row>
    <row r="12" spans="1:9" x14ac:dyDescent="0.25">
      <c r="A12" s="105"/>
      <c r="B12" s="18" t="s">
        <v>56</v>
      </c>
      <c r="C12" s="12"/>
      <c r="D12" s="20">
        <f>D11/D2</f>
        <v>2.8985507246376812E-2</v>
      </c>
      <c r="E12" s="20">
        <f t="shared" ref="E12:G12" si="3">E11/E2</f>
        <v>4.3478260869565216E-2</v>
      </c>
      <c r="F12" s="20">
        <f t="shared" si="3"/>
        <v>2.2222222222222223E-2</v>
      </c>
      <c r="G12" s="20">
        <f t="shared" si="3"/>
        <v>0</v>
      </c>
      <c r="H12" s="20">
        <f>H11/H2</f>
        <v>3.0864197530864196E-2</v>
      </c>
      <c r="I12" s="10"/>
    </row>
    <row r="13" spans="1:9" x14ac:dyDescent="0.25">
      <c r="A13" s="105"/>
      <c r="B13" s="18" t="s">
        <v>13</v>
      </c>
      <c r="C13" s="12"/>
      <c r="D13" s="75">
        <v>0</v>
      </c>
      <c r="E13" s="9">
        <v>0</v>
      </c>
      <c r="F13" s="75">
        <v>0</v>
      </c>
      <c r="G13" s="75">
        <v>0</v>
      </c>
      <c r="H13" s="75">
        <f>SUM(D13:G13)</f>
        <v>0</v>
      </c>
      <c r="I13" s="10"/>
    </row>
    <row r="14" spans="1:9" x14ac:dyDescent="0.25">
      <c r="A14" s="105"/>
      <c r="B14" s="18" t="s">
        <v>30</v>
      </c>
      <c r="C14" s="12"/>
      <c r="D14" s="75">
        <v>0</v>
      </c>
      <c r="E14" s="9">
        <v>0</v>
      </c>
      <c r="F14" s="75">
        <v>11</v>
      </c>
      <c r="G14" s="75">
        <v>0</v>
      </c>
      <c r="H14" s="99">
        <f>SUM(D14:G14)</f>
        <v>11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0.97101449275362317</v>
      </c>
      <c r="E15" s="68">
        <f t="shared" ref="E15:H15" si="4">100%-E12</f>
        <v>0.95652173913043481</v>
      </c>
      <c r="F15" s="68">
        <f t="shared" si="4"/>
        <v>0.97777777777777775</v>
      </c>
      <c r="G15" s="68">
        <f t="shared" si="4"/>
        <v>1</v>
      </c>
      <c r="H15" s="68">
        <f t="shared" si="4"/>
        <v>0.96913580246913578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75">
        <v>53</v>
      </c>
      <c r="E17" s="9">
        <v>20</v>
      </c>
      <c r="F17" s="75">
        <v>13</v>
      </c>
      <c r="G17" s="75">
        <v>1</v>
      </c>
      <c r="H17" s="75">
        <f>SUM(D17:G17)</f>
        <v>87</v>
      </c>
      <c r="I17" s="10"/>
    </row>
    <row r="18" spans="1:9" x14ac:dyDescent="0.25">
      <c r="A18" s="105"/>
      <c r="B18" s="17" t="s">
        <v>29</v>
      </c>
      <c r="C18" s="12"/>
      <c r="D18" s="75">
        <v>6</v>
      </c>
      <c r="E18" s="9">
        <v>3</v>
      </c>
      <c r="F18" s="75">
        <v>4</v>
      </c>
      <c r="G18" s="75">
        <v>0</v>
      </c>
      <c r="H18" s="99">
        <f t="shared" ref="H18:H21" si="5">SUM(D18:G18)</f>
        <v>13</v>
      </c>
      <c r="I18" s="10"/>
    </row>
    <row r="19" spans="1:9" x14ac:dyDescent="0.25">
      <c r="A19" s="105"/>
      <c r="B19" s="17" t="s">
        <v>10</v>
      </c>
      <c r="C19" s="12"/>
      <c r="D19" s="75">
        <v>1</v>
      </c>
      <c r="E19" s="9">
        <v>0</v>
      </c>
      <c r="F19" s="75">
        <v>2</v>
      </c>
      <c r="G19" s="75">
        <v>0</v>
      </c>
      <c r="H19" s="99">
        <f t="shared" si="5"/>
        <v>3</v>
      </c>
      <c r="I19" s="10"/>
    </row>
    <row r="20" spans="1:9" x14ac:dyDescent="0.25">
      <c r="A20" s="105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99">
        <f t="shared" si="5"/>
        <v>0</v>
      </c>
      <c r="I20" s="10"/>
    </row>
    <row r="21" spans="1:9" x14ac:dyDescent="0.25">
      <c r="A21" s="105"/>
      <c r="B21" s="18" t="s">
        <v>28</v>
      </c>
      <c r="C21" s="12"/>
      <c r="D21" s="75">
        <v>46</v>
      </c>
      <c r="E21" s="9">
        <v>59</v>
      </c>
      <c r="F21" s="75">
        <v>11</v>
      </c>
      <c r="G21" s="75">
        <v>0</v>
      </c>
      <c r="H21" s="99">
        <f t="shared" si="5"/>
        <v>116</v>
      </c>
      <c r="I21" s="10"/>
    </row>
    <row r="22" spans="1:9" x14ac:dyDescent="0.25">
      <c r="A22" s="105"/>
      <c r="B22" s="28" t="s">
        <v>27</v>
      </c>
      <c r="C22" s="12"/>
      <c r="D22" s="75">
        <f>SUM(D17:D21)</f>
        <v>106</v>
      </c>
      <c r="E22" s="99">
        <f t="shared" ref="E22:H22" si="6">SUM(E17:E21)</f>
        <v>82</v>
      </c>
      <c r="F22" s="99">
        <f t="shared" si="6"/>
        <v>30</v>
      </c>
      <c r="G22" s="99">
        <f t="shared" si="6"/>
        <v>1</v>
      </c>
      <c r="H22" s="99">
        <f t="shared" si="6"/>
        <v>219</v>
      </c>
      <c r="I22" s="10"/>
    </row>
    <row r="23" spans="1:9" x14ac:dyDescent="0.25">
      <c r="A23" s="105"/>
      <c r="B23" s="18" t="s">
        <v>12</v>
      </c>
      <c r="C23" s="12"/>
      <c r="D23" s="75">
        <v>15</v>
      </c>
      <c r="E23" s="9">
        <v>16</v>
      </c>
      <c r="F23" s="75">
        <v>7</v>
      </c>
      <c r="G23" s="75">
        <v>0</v>
      </c>
      <c r="H23" s="75">
        <f>SUM(D23:G23)</f>
        <v>38</v>
      </c>
      <c r="I23" s="10"/>
    </row>
    <row r="24" spans="1:9" x14ac:dyDescent="0.25">
      <c r="A24" s="105"/>
      <c r="B24" s="18" t="s">
        <v>56</v>
      </c>
      <c r="C24" s="12"/>
      <c r="D24" s="20">
        <f>D23/D3</f>
        <v>0.12</v>
      </c>
      <c r="E24" s="20">
        <f>E23/E3</f>
        <v>0.12598425196850394</v>
      </c>
      <c r="F24" s="20">
        <f>F23/F3</f>
        <v>0.18421052631578946</v>
      </c>
      <c r="G24" s="20" t="e">
        <f>G23/G3</f>
        <v>#DIV/0!</v>
      </c>
      <c r="H24" s="20">
        <f>H23/H3</f>
        <v>0.1310344827586207</v>
      </c>
      <c r="I24" s="10"/>
    </row>
    <row r="25" spans="1:9" x14ac:dyDescent="0.25">
      <c r="A25" s="105"/>
      <c r="B25" s="18" t="s">
        <v>13</v>
      </c>
      <c r="C25" s="12"/>
      <c r="D25" s="75">
        <v>8</v>
      </c>
      <c r="E25" s="9">
        <v>4</v>
      </c>
      <c r="F25" s="75">
        <v>5</v>
      </c>
      <c r="G25" s="75">
        <v>5</v>
      </c>
      <c r="H25" s="75">
        <f>SUM(D25:G25)</f>
        <v>22</v>
      </c>
      <c r="I25" s="10"/>
    </row>
    <row r="26" spans="1:9" x14ac:dyDescent="0.25">
      <c r="A26" s="105"/>
      <c r="B26" s="18" t="s">
        <v>30</v>
      </c>
      <c r="C26" s="12"/>
      <c r="D26" s="75">
        <v>0</v>
      </c>
      <c r="E26" s="9">
        <v>0</v>
      </c>
      <c r="F26" s="75">
        <v>7</v>
      </c>
      <c r="G26" s="75">
        <v>0</v>
      </c>
      <c r="H26" s="75">
        <f>SUM(D26:G26)</f>
        <v>7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0.88</v>
      </c>
      <c r="E27" s="68">
        <f t="shared" ref="E27:H27" si="7">100%-E24</f>
        <v>0.87401574803149606</v>
      </c>
      <c r="F27" s="68">
        <f t="shared" si="7"/>
        <v>0.81578947368421051</v>
      </c>
      <c r="G27" s="68" t="e">
        <f t="shared" si="7"/>
        <v>#DIV/0!</v>
      </c>
      <c r="H27" s="68">
        <f t="shared" si="7"/>
        <v>0.86896551724137927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4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11">
        <f>(H15+H27)/2</f>
        <v>0.91905065985525747</v>
      </c>
      <c r="E31" s="112"/>
      <c r="F31" s="112"/>
      <c r="G31" s="112"/>
      <c r="H31" s="113"/>
      <c r="I31" s="10"/>
    </row>
    <row r="32" spans="1:9" x14ac:dyDescent="0.25">
      <c r="I32" s="10"/>
    </row>
    <row r="33" spans="1:18" x14ac:dyDescent="0.25">
      <c r="B33" s="108" t="s">
        <v>18</v>
      </c>
      <c r="C33" s="108"/>
      <c r="D33" s="108"/>
      <c r="E33" s="108"/>
      <c r="F33" s="108"/>
      <c r="I33" s="10"/>
    </row>
    <row r="34" spans="1:18" x14ac:dyDescent="0.25">
      <c r="A34" s="17"/>
      <c r="B34" s="114" t="s">
        <v>19</v>
      </c>
      <c r="C34" s="115"/>
      <c r="D34" s="115"/>
      <c r="E34" s="27"/>
      <c r="F34" s="27" t="s">
        <v>4</v>
      </c>
      <c r="I34" s="10"/>
    </row>
    <row r="35" spans="1:18" x14ac:dyDescent="0.25">
      <c r="A35" s="116" t="s">
        <v>26</v>
      </c>
      <c r="B35" s="115" t="s">
        <v>20</v>
      </c>
      <c r="C35" s="115"/>
      <c r="D35" s="115"/>
      <c r="E35" s="17"/>
      <c r="F35" s="17">
        <v>2</v>
      </c>
      <c r="I35" s="10"/>
    </row>
    <row r="36" spans="1:18" x14ac:dyDescent="0.25">
      <c r="A36" s="116"/>
      <c r="B36" s="117" t="s">
        <v>21</v>
      </c>
      <c r="C36" s="118"/>
      <c r="D36" s="119"/>
      <c r="E36" s="17"/>
      <c r="F36" s="17">
        <v>2</v>
      </c>
      <c r="I36" s="10"/>
    </row>
    <row r="37" spans="1:18" x14ac:dyDescent="0.25">
      <c r="A37" s="116"/>
      <c r="B37" s="117" t="s">
        <v>24</v>
      </c>
      <c r="C37" s="118"/>
      <c r="D37" s="119"/>
      <c r="E37" s="17"/>
      <c r="F37" s="17">
        <v>11</v>
      </c>
    </row>
    <row r="38" spans="1:18" x14ac:dyDescent="0.25">
      <c r="A38" s="116"/>
      <c r="B38" s="115" t="s">
        <v>25</v>
      </c>
      <c r="C38" s="115"/>
      <c r="D38" s="115"/>
      <c r="E38" s="17"/>
      <c r="F38" s="17">
        <v>1</v>
      </c>
    </row>
    <row r="39" spans="1:18" s="25" customFormat="1" x14ac:dyDescent="0.25">
      <c r="A39" s="17"/>
      <c r="B39" s="115"/>
      <c r="C39" s="115"/>
      <c r="D39" s="115"/>
      <c r="E39" s="27" t="s">
        <v>4</v>
      </c>
      <c r="F39" s="27">
        <f>SUM(F35:F38)</f>
        <v>16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5" customFormat="1" x14ac:dyDescent="0.25">
      <c r="A40" s="116" t="s">
        <v>64</v>
      </c>
      <c r="B40" s="115" t="s">
        <v>54</v>
      </c>
      <c r="C40" s="115"/>
      <c r="D40" s="115"/>
      <c r="E40" s="17"/>
      <c r="F40" s="17">
        <v>6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6"/>
      <c r="B41" s="115" t="s">
        <v>62</v>
      </c>
      <c r="C41" s="115"/>
      <c r="D41" s="115"/>
      <c r="E41" s="17"/>
      <c r="F41" s="17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6"/>
      <c r="B42" s="117" t="s">
        <v>59</v>
      </c>
      <c r="C42" s="118"/>
      <c r="D42" s="119"/>
      <c r="E42" s="17"/>
      <c r="F42" s="17">
        <v>9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/>
      <c r="B43" s="117" t="s">
        <v>24</v>
      </c>
      <c r="C43" s="118"/>
      <c r="D43" s="119"/>
      <c r="E43" s="17"/>
      <c r="F43" s="17">
        <v>7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6"/>
      <c r="B44" s="115" t="s">
        <v>25</v>
      </c>
      <c r="C44" s="115"/>
      <c r="D44" s="115"/>
      <c r="E44" s="17"/>
      <c r="F44" s="17">
        <v>22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7"/>
      <c r="B45" s="115"/>
      <c r="C45" s="115"/>
      <c r="D45" s="115"/>
      <c r="E45" s="27" t="s">
        <v>4</v>
      </c>
      <c r="F45" s="27">
        <f>SUM(F40:F44)</f>
        <v>45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2">
    <mergeCell ref="B45:D45"/>
    <mergeCell ref="B39:D39"/>
    <mergeCell ref="A40:A44"/>
    <mergeCell ref="B40:D40"/>
    <mergeCell ref="B41:D41"/>
    <mergeCell ref="B42:D42"/>
    <mergeCell ref="B43:D43"/>
    <mergeCell ref="B44:D44"/>
    <mergeCell ref="D31:H31"/>
    <mergeCell ref="B33:F33"/>
    <mergeCell ref="B34:D34"/>
    <mergeCell ref="A35:A38"/>
    <mergeCell ref="B35:D35"/>
    <mergeCell ref="B36:D36"/>
    <mergeCell ref="B37:D37"/>
    <mergeCell ref="B38:D38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9"/>
  <sheetViews>
    <sheetView view="pageLayout" topLeftCell="A20" zoomScaleNormal="100" workbookViewId="0">
      <selection activeCell="F49" sqref="F49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75">
        <v>89</v>
      </c>
      <c r="E2" s="9">
        <v>30</v>
      </c>
      <c r="F2" s="75">
        <v>30</v>
      </c>
      <c r="G2" s="75">
        <v>2</v>
      </c>
      <c r="H2" s="75">
        <f>SUM(D2:G2)</f>
        <v>151</v>
      </c>
      <c r="I2" s="10"/>
    </row>
    <row r="3" spans="1:9" x14ac:dyDescent="0.25">
      <c r="A3" s="108" t="s">
        <v>5</v>
      </c>
      <c r="B3" s="108"/>
      <c r="C3" s="12"/>
      <c r="D3" s="75">
        <v>143</v>
      </c>
      <c r="E3" s="9">
        <v>125</v>
      </c>
      <c r="F3" s="75">
        <v>42</v>
      </c>
      <c r="G3" s="75">
        <v>8</v>
      </c>
      <c r="H3" s="75">
        <f>SUM(D3:G3)</f>
        <v>318</v>
      </c>
      <c r="I3" s="10"/>
    </row>
    <row r="4" spans="1:9" x14ac:dyDescent="0.25">
      <c r="A4" s="109" t="s">
        <v>7</v>
      </c>
      <c r="B4" s="110"/>
      <c r="C4" s="12"/>
      <c r="D4" s="75">
        <f>SUM(D2:D3)</f>
        <v>232</v>
      </c>
      <c r="E4" s="75">
        <f t="shared" ref="E4:G4" si="0">SUM(E2:E3)</f>
        <v>155</v>
      </c>
      <c r="F4" s="75">
        <f t="shared" si="0"/>
        <v>72</v>
      </c>
      <c r="G4" s="75">
        <f t="shared" si="0"/>
        <v>10</v>
      </c>
      <c r="H4" s="75">
        <f>SUM(H2:H3)</f>
        <v>469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75">
        <v>35</v>
      </c>
      <c r="E6" s="9">
        <v>17</v>
      </c>
      <c r="F6" s="75">
        <v>17</v>
      </c>
      <c r="G6" s="75">
        <v>2</v>
      </c>
      <c r="H6" s="75">
        <f>SUM(D6:G6)</f>
        <v>71</v>
      </c>
      <c r="I6" s="10"/>
    </row>
    <row r="7" spans="1:9" x14ac:dyDescent="0.25">
      <c r="A7" s="105"/>
      <c r="B7" s="17" t="s">
        <v>29</v>
      </c>
      <c r="C7" s="12"/>
      <c r="D7" s="75">
        <v>2</v>
      </c>
      <c r="E7" s="9">
        <v>0</v>
      </c>
      <c r="F7" s="75">
        <v>0</v>
      </c>
      <c r="G7" s="75">
        <v>0</v>
      </c>
      <c r="H7" s="75">
        <f t="shared" ref="H7:H11" si="1">SUM(D7:G7)</f>
        <v>2</v>
      </c>
      <c r="I7" s="10"/>
    </row>
    <row r="8" spans="1:9" x14ac:dyDescent="0.25">
      <c r="A8" s="105"/>
      <c r="B8" s="17" t="s">
        <v>10</v>
      </c>
      <c r="C8" s="12"/>
      <c r="D8" s="75">
        <v>42</v>
      </c>
      <c r="E8" s="9">
        <v>13</v>
      </c>
      <c r="F8" s="75">
        <v>3</v>
      </c>
      <c r="G8" s="75">
        <v>0</v>
      </c>
      <c r="H8" s="75">
        <f t="shared" si="1"/>
        <v>58</v>
      </c>
      <c r="I8" s="10"/>
    </row>
    <row r="9" spans="1:9" x14ac:dyDescent="0.25">
      <c r="A9" s="105"/>
      <c r="B9" s="18" t="s">
        <v>11</v>
      </c>
      <c r="C9" s="12"/>
      <c r="D9" s="75">
        <v>13</v>
      </c>
      <c r="E9" s="9">
        <v>3</v>
      </c>
      <c r="F9" s="75">
        <v>5</v>
      </c>
      <c r="G9" s="75">
        <v>0</v>
      </c>
      <c r="H9" s="75">
        <f t="shared" si="1"/>
        <v>21</v>
      </c>
      <c r="I9" s="10"/>
    </row>
    <row r="10" spans="1:9" x14ac:dyDescent="0.25">
      <c r="A10" s="105"/>
      <c r="B10" s="28" t="s">
        <v>27</v>
      </c>
      <c r="C10" s="12"/>
      <c r="D10" s="75">
        <f>SUM(D6:D9)</f>
        <v>92</v>
      </c>
      <c r="E10" s="98">
        <f t="shared" ref="E10:G10" si="2">SUM(E6:E9)</f>
        <v>33</v>
      </c>
      <c r="F10" s="98">
        <f t="shared" si="2"/>
        <v>25</v>
      </c>
      <c r="G10" s="98">
        <f t="shared" si="2"/>
        <v>2</v>
      </c>
      <c r="H10" s="98">
        <f>SUM(H6:H9)</f>
        <v>152</v>
      </c>
      <c r="I10" s="10"/>
    </row>
    <row r="11" spans="1:9" x14ac:dyDescent="0.25">
      <c r="A11" s="105"/>
      <c r="B11" s="18" t="s">
        <v>12</v>
      </c>
      <c r="C11" s="12"/>
      <c r="D11" s="75">
        <v>9</v>
      </c>
      <c r="E11" s="9">
        <v>6</v>
      </c>
      <c r="F11" s="75">
        <v>3</v>
      </c>
      <c r="G11" s="75">
        <v>0</v>
      </c>
      <c r="H11" s="75">
        <f t="shared" si="1"/>
        <v>18</v>
      </c>
      <c r="I11" s="10"/>
    </row>
    <row r="12" spans="1:9" x14ac:dyDescent="0.25">
      <c r="A12" s="105"/>
      <c r="B12" s="18" t="s">
        <v>56</v>
      </c>
      <c r="C12" s="12"/>
      <c r="D12" s="20">
        <f>D11/D2</f>
        <v>0.10112359550561797</v>
      </c>
      <c r="E12" s="20">
        <f t="shared" ref="E12:G12" si="3">E11/E2</f>
        <v>0.2</v>
      </c>
      <c r="F12" s="20">
        <f t="shared" si="3"/>
        <v>0.1</v>
      </c>
      <c r="G12" s="20">
        <f t="shared" si="3"/>
        <v>0</v>
      </c>
      <c r="H12" s="20">
        <f>H11/H2</f>
        <v>0.11920529801324503</v>
      </c>
      <c r="I12" s="10"/>
    </row>
    <row r="13" spans="1:9" x14ac:dyDescent="0.25">
      <c r="A13" s="105"/>
      <c r="B13" s="18" t="s">
        <v>13</v>
      </c>
      <c r="C13" s="12"/>
      <c r="D13" s="75">
        <v>1</v>
      </c>
      <c r="E13" s="9">
        <v>0</v>
      </c>
      <c r="F13" s="75">
        <v>0</v>
      </c>
      <c r="G13" s="75">
        <v>0</v>
      </c>
      <c r="H13" s="75">
        <f>SUM(D13:G13)</f>
        <v>1</v>
      </c>
      <c r="I13" s="10"/>
    </row>
    <row r="14" spans="1:9" x14ac:dyDescent="0.25">
      <c r="A14" s="105"/>
      <c r="B14" s="18" t="s">
        <v>30</v>
      </c>
      <c r="C14" s="12"/>
      <c r="D14" s="75">
        <v>0</v>
      </c>
      <c r="E14" s="9">
        <v>0</v>
      </c>
      <c r="F14" s="75">
        <v>3</v>
      </c>
      <c r="G14" s="75">
        <v>0</v>
      </c>
      <c r="H14" s="98">
        <f>SUM(D14:G14)</f>
        <v>3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0.898876404494382</v>
      </c>
      <c r="E15" s="68">
        <f t="shared" ref="E15:H15" si="4">100%-E12</f>
        <v>0.8</v>
      </c>
      <c r="F15" s="68">
        <f t="shared" si="4"/>
        <v>0.9</v>
      </c>
      <c r="G15" s="68">
        <f t="shared" si="4"/>
        <v>1</v>
      </c>
      <c r="H15" s="68">
        <f t="shared" si="4"/>
        <v>0.88079470198675502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75">
        <v>35</v>
      </c>
      <c r="E17" s="9">
        <v>30</v>
      </c>
      <c r="F17" s="75">
        <v>10</v>
      </c>
      <c r="G17" s="75">
        <v>0</v>
      </c>
      <c r="H17" s="75">
        <f>SUM(D17:G17)</f>
        <v>75</v>
      </c>
      <c r="I17" s="10"/>
    </row>
    <row r="18" spans="1:9" x14ac:dyDescent="0.25">
      <c r="A18" s="105"/>
      <c r="B18" s="17" t="s">
        <v>29</v>
      </c>
      <c r="C18" s="12"/>
      <c r="D18" s="75">
        <v>16</v>
      </c>
      <c r="E18" s="9">
        <v>14</v>
      </c>
      <c r="F18" s="75">
        <v>6</v>
      </c>
      <c r="G18" s="75">
        <v>0</v>
      </c>
      <c r="H18" s="98">
        <f t="shared" ref="H18:H25" si="5">SUM(D18:G18)</f>
        <v>36</v>
      </c>
      <c r="I18" s="10"/>
    </row>
    <row r="19" spans="1:9" x14ac:dyDescent="0.25">
      <c r="A19" s="105"/>
      <c r="B19" s="17" t="s">
        <v>10</v>
      </c>
      <c r="C19" s="12"/>
      <c r="D19" s="75">
        <v>4</v>
      </c>
      <c r="E19" s="9">
        <v>0</v>
      </c>
      <c r="F19" s="75">
        <v>0</v>
      </c>
      <c r="G19" s="75">
        <v>0</v>
      </c>
      <c r="H19" s="98">
        <f t="shared" si="5"/>
        <v>4</v>
      </c>
      <c r="I19" s="10"/>
    </row>
    <row r="20" spans="1:9" x14ac:dyDescent="0.25">
      <c r="A20" s="105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98">
        <f t="shared" si="5"/>
        <v>0</v>
      </c>
      <c r="I20" s="10"/>
    </row>
    <row r="21" spans="1:9" x14ac:dyDescent="0.25">
      <c r="A21" s="105"/>
      <c r="B21" s="18" t="s">
        <v>28</v>
      </c>
      <c r="C21" s="12"/>
      <c r="D21" s="75">
        <v>44</v>
      </c>
      <c r="E21" s="98">
        <v>64</v>
      </c>
      <c r="F21" s="98">
        <v>13</v>
      </c>
      <c r="G21" s="98">
        <v>0</v>
      </c>
      <c r="H21" s="98">
        <f t="shared" si="5"/>
        <v>121</v>
      </c>
      <c r="I21" s="10"/>
    </row>
    <row r="22" spans="1:9" x14ac:dyDescent="0.25">
      <c r="A22" s="105"/>
      <c r="B22" s="28" t="s">
        <v>27</v>
      </c>
      <c r="C22" s="12"/>
      <c r="D22" s="75">
        <f>SUM(D17:D21)</f>
        <v>99</v>
      </c>
      <c r="E22" s="98">
        <f t="shared" ref="E22:F22" si="6">SUM(E17:E21)</f>
        <v>108</v>
      </c>
      <c r="F22" s="98">
        <f t="shared" si="6"/>
        <v>29</v>
      </c>
      <c r="G22" s="98">
        <v>0</v>
      </c>
      <c r="H22" s="98">
        <f t="shared" si="5"/>
        <v>236</v>
      </c>
      <c r="I22" s="10"/>
    </row>
    <row r="23" spans="1:9" x14ac:dyDescent="0.25">
      <c r="A23" s="105"/>
      <c r="B23" s="18" t="s">
        <v>12</v>
      </c>
      <c r="C23" s="12"/>
      <c r="D23" s="75">
        <v>26</v>
      </c>
      <c r="E23" s="9">
        <v>28</v>
      </c>
      <c r="F23" s="75">
        <v>13</v>
      </c>
      <c r="G23" s="75">
        <v>0</v>
      </c>
      <c r="H23" s="98">
        <f t="shared" si="5"/>
        <v>67</v>
      </c>
      <c r="I23" s="10"/>
    </row>
    <row r="24" spans="1:9" x14ac:dyDescent="0.25">
      <c r="A24" s="105"/>
      <c r="B24" s="18" t="s">
        <v>56</v>
      </c>
      <c r="C24" s="12"/>
      <c r="D24" s="20">
        <f>D23/D3</f>
        <v>0.18181818181818182</v>
      </c>
      <c r="E24" s="20">
        <f>E23/E3</f>
        <v>0.224</v>
      </c>
      <c r="F24" s="20">
        <f>F23/F3</f>
        <v>0.30952380952380953</v>
      </c>
      <c r="G24" s="20">
        <f>G23/G3</f>
        <v>0</v>
      </c>
      <c r="H24" s="20">
        <f>H23/H3</f>
        <v>0.21069182389937108</v>
      </c>
      <c r="I24" s="10"/>
    </row>
    <row r="25" spans="1:9" x14ac:dyDescent="0.25">
      <c r="A25" s="105"/>
      <c r="B25" s="18" t="s">
        <v>13</v>
      </c>
      <c r="C25" s="12"/>
      <c r="D25" s="75">
        <v>9</v>
      </c>
      <c r="E25" s="9">
        <v>6</v>
      </c>
      <c r="F25" s="75">
        <v>2</v>
      </c>
      <c r="G25" s="75">
        <v>0</v>
      </c>
      <c r="H25" s="75">
        <f t="shared" si="5"/>
        <v>17</v>
      </c>
      <c r="I25" s="10"/>
    </row>
    <row r="26" spans="1:9" x14ac:dyDescent="0.25">
      <c r="A26" s="105"/>
      <c r="B26" s="18" t="s">
        <v>30</v>
      </c>
      <c r="C26" s="12"/>
      <c r="D26" s="75">
        <v>0</v>
      </c>
      <c r="E26" s="9">
        <v>0</v>
      </c>
      <c r="F26" s="75">
        <v>0</v>
      </c>
      <c r="G26" s="75">
        <v>0</v>
      </c>
      <c r="H26" s="75">
        <v>0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0.81818181818181812</v>
      </c>
      <c r="E27" s="68">
        <f t="shared" ref="E27:H27" si="7">100%-E24</f>
        <v>0.77600000000000002</v>
      </c>
      <c r="F27" s="68">
        <f t="shared" si="7"/>
        <v>0.69047619047619047</v>
      </c>
      <c r="G27" s="68">
        <f t="shared" si="7"/>
        <v>1</v>
      </c>
      <c r="H27" s="68">
        <f t="shared" si="7"/>
        <v>0.78930817610062887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5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11">
        <f>(H15+H27)/2</f>
        <v>0.83505143904369195</v>
      </c>
      <c r="E31" s="112"/>
      <c r="F31" s="112"/>
      <c r="G31" s="112"/>
      <c r="H31" s="113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8" t="s">
        <v>18</v>
      </c>
      <c r="C34" s="108"/>
      <c r="D34" s="108"/>
      <c r="E34" s="108"/>
      <c r="F34" s="108"/>
      <c r="I34" s="10"/>
    </row>
    <row r="35" spans="1:18" x14ac:dyDescent="0.25">
      <c r="A35" s="17"/>
      <c r="B35" s="114" t="s">
        <v>19</v>
      </c>
      <c r="C35" s="115"/>
      <c r="D35" s="115"/>
      <c r="E35" s="27"/>
      <c r="F35" s="27" t="s">
        <v>4</v>
      </c>
      <c r="I35" s="10"/>
    </row>
    <row r="36" spans="1:18" x14ac:dyDescent="0.25">
      <c r="A36" s="116" t="s">
        <v>26</v>
      </c>
      <c r="B36" s="115" t="s">
        <v>20</v>
      </c>
      <c r="C36" s="115"/>
      <c r="D36" s="115"/>
      <c r="E36" s="17"/>
      <c r="F36" s="17">
        <v>6</v>
      </c>
      <c r="I36" s="10"/>
    </row>
    <row r="37" spans="1:18" x14ac:dyDescent="0.25">
      <c r="A37" s="116"/>
      <c r="B37" s="117" t="s">
        <v>21</v>
      </c>
      <c r="C37" s="118"/>
      <c r="D37" s="119"/>
      <c r="E37" s="17"/>
      <c r="F37" s="17">
        <v>4</v>
      </c>
      <c r="I37" s="10"/>
    </row>
    <row r="38" spans="1:18" x14ac:dyDescent="0.25">
      <c r="A38" s="116"/>
      <c r="B38" s="76" t="s">
        <v>22</v>
      </c>
      <c r="C38" s="77"/>
      <c r="D38" s="78"/>
      <c r="E38" s="17"/>
      <c r="F38" s="17">
        <v>0</v>
      </c>
      <c r="I38" s="10"/>
    </row>
    <row r="39" spans="1:18" x14ac:dyDescent="0.25">
      <c r="A39" s="116"/>
      <c r="B39" s="115" t="s">
        <v>23</v>
      </c>
      <c r="C39" s="115"/>
      <c r="D39" s="115"/>
      <c r="E39" s="17"/>
      <c r="F39" s="17">
        <v>1</v>
      </c>
    </row>
    <row r="40" spans="1:18" x14ac:dyDescent="0.25">
      <c r="A40" s="116"/>
      <c r="B40" s="117" t="s">
        <v>24</v>
      </c>
      <c r="C40" s="118"/>
      <c r="D40" s="119"/>
      <c r="E40" s="17"/>
      <c r="F40" s="17">
        <v>3</v>
      </c>
    </row>
    <row r="41" spans="1:18" x14ac:dyDescent="0.25">
      <c r="A41" s="116"/>
      <c r="B41" s="115" t="s">
        <v>25</v>
      </c>
      <c r="C41" s="115"/>
      <c r="D41" s="115"/>
      <c r="E41" s="17"/>
      <c r="F41" s="17">
        <v>7</v>
      </c>
    </row>
    <row r="42" spans="1:18" s="25" customFormat="1" x14ac:dyDescent="0.25">
      <c r="A42" s="17"/>
      <c r="B42" s="115"/>
      <c r="C42" s="115"/>
      <c r="D42" s="115"/>
      <c r="E42" s="27" t="s">
        <v>4</v>
      </c>
      <c r="F42" s="27">
        <f>SUM(F36:F41)</f>
        <v>21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 t="s">
        <v>33</v>
      </c>
      <c r="B43" s="115" t="s">
        <v>63</v>
      </c>
      <c r="C43" s="115"/>
      <c r="D43" s="115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6"/>
      <c r="B44" s="115" t="s">
        <v>54</v>
      </c>
      <c r="C44" s="115"/>
      <c r="D44" s="115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6"/>
      <c r="B45" s="115" t="s">
        <v>59</v>
      </c>
      <c r="C45" s="115"/>
      <c r="D45" s="115"/>
      <c r="E45" s="17"/>
      <c r="F45" s="17">
        <v>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16"/>
      <c r="B46" s="117" t="s">
        <v>21</v>
      </c>
      <c r="C46" s="118"/>
      <c r="D46" s="119"/>
      <c r="E46" s="17"/>
      <c r="F46" s="17">
        <v>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16"/>
      <c r="B47" s="117" t="s">
        <v>24</v>
      </c>
      <c r="C47" s="118"/>
      <c r="D47" s="119"/>
      <c r="E47" s="17"/>
      <c r="F47" s="17"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5" customFormat="1" x14ac:dyDescent="0.25">
      <c r="A48" s="116"/>
      <c r="B48" s="115" t="s">
        <v>25</v>
      </c>
      <c r="C48" s="115"/>
      <c r="D48" s="115"/>
      <c r="E48" s="17"/>
      <c r="F48" s="17">
        <v>55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5" customFormat="1" x14ac:dyDescent="0.25">
      <c r="A49" s="17"/>
      <c r="B49" s="115"/>
      <c r="C49" s="115"/>
      <c r="D49" s="115"/>
      <c r="E49" s="27" t="s">
        <v>4</v>
      </c>
      <c r="F49" s="27">
        <f>SUM(F43:F48)</f>
        <v>67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mergeCells count="24">
    <mergeCell ref="B49:D49"/>
    <mergeCell ref="B42:D42"/>
    <mergeCell ref="A43:A48"/>
    <mergeCell ref="B43:D43"/>
    <mergeCell ref="B44:D44"/>
    <mergeCell ref="B45:D45"/>
    <mergeCell ref="B46:D46"/>
    <mergeCell ref="B47:D47"/>
    <mergeCell ref="B48:D48"/>
    <mergeCell ref="D31:H31"/>
    <mergeCell ref="B34:F34"/>
    <mergeCell ref="B35:D35"/>
    <mergeCell ref="A36:A41"/>
    <mergeCell ref="B36:D36"/>
    <mergeCell ref="B37:D37"/>
    <mergeCell ref="B39:D39"/>
    <mergeCell ref="B40:D40"/>
    <mergeCell ref="B41:D41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8"/>
  <sheetViews>
    <sheetView view="pageLayout" topLeftCell="A37" zoomScaleNormal="100" workbookViewId="0">
      <selection activeCell="F41" sqref="F40:F41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75">
        <v>101</v>
      </c>
      <c r="E2" s="9">
        <v>48</v>
      </c>
      <c r="F2" s="75">
        <v>26</v>
      </c>
      <c r="G2" s="75">
        <v>2</v>
      </c>
      <c r="H2" s="75">
        <f>SUM(D2:G2)</f>
        <v>177</v>
      </c>
      <c r="I2" s="10"/>
    </row>
    <row r="3" spans="1:9" x14ac:dyDescent="0.25">
      <c r="A3" s="108" t="s">
        <v>5</v>
      </c>
      <c r="B3" s="108"/>
      <c r="C3" s="12"/>
      <c r="D3" s="75">
        <v>187</v>
      </c>
      <c r="E3" s="9">
        <v>77</v>
      </c>
      <c r="F3" s="75">
        <v>28</v>
      </c>
      <c r="G3" s="75">
        <v>0</v>
      </c>
      <c r="H3" s="75">
        <f>SUM(D3:G3)</f>
        <v>292</v>
      </c>
      <c r="I3" s="10"/>
    </row>
    <row r="4" spans="1:9" x14ac:dyDescent="0.25">
      <c r="A4" s="109" t="s">
        <v>7</v>
      </c>
      <c r="B4" s="110"/>
      <c r="C4" s="12"/>
      <c r="D4" s="75">
        <f>SUM(D2:D3)</f>
        <v>288</v>
      </c>
      <c r="E4" s="75">
        <f t="shared" ref="E4:G4" si="0">SUM(E2:E3)</f>
        <v>125</v>
      </c>
      <c r="F4" s="75">
        <f t="shared" si="0"/>
        <v>54</v>
      </c>
      <c r="G4" s="75">
        <f t="shared" si="0"/>
        <v>2</v>
      </c>
      <c r="H4" s="75">
        <f>SUM(H2:H3)</f>
        <v>469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75">
        <v>34</v>
      </c>
      <c r="E6" s="9">
        <v>22</v>
      </c>
      <c r="F6" s="75">
        <v>19</v>
      </c>
      <c r="G6" s="75">
        <v>0</v>
      </c>
      <c r="H6" s="75">
        <f>SUM(D6:G6)</f>
        <v>75</v>
      </c>
      <c r="I6" s="10"/>
    </row>
    <row r="7" spans="1:9" x14ac:dyDescent="0.25">
      <c r="A7" s="105"/>
      <c r="B7" s="17" t="s">
        <v>29</v>
      </c>
      <c r="C7" s="12"/>
      <c r="D7" s="75">
        <v>0</v>
      </c>
      <c r="E7" s="9">
        <v>2</v>
      </c>
      <c r="F7" s="75">
        <v>0</v>
      </c>
      <c r="G7" s="75">
        <v>0</v>
      </c>
      <c r="H7" s="75">
        <f t="shared" ref="H7:H11" si="1">SUM(D7:G7)</f>
        <v>2</v>
      </c>
      <c r="I7" s="10"/>
    </row>
    <row r="8" spans="1:9" x14ac:dyDescent="0.25">
      <c r="A8" s="105"/>
      <c r="B8" s="17" t="s">
        <v>10</v>
      </c>
      <c r="C8" s="12"/>
      <c r="D8" s="75">
        <v>35</v>
      </c>
      <c r="E8" s="9">
        <v>15</v>
      </c>
      <c r="F8" s="75">
        <v>0</v>
      </c>
      <c r="G8" s="75">
        <v>0</v>
      </c>
      <c r="H8" s="75">
        <f t="shared" si="1"/>
        <v>50</v>
      </c>
      <c r="I8" s="10"/>
    </row>
    <row r="9" spans="1:9" x14ac:dyDescent="0.25">
      <c r="A9" s="105"/>
      <c r="B9" s="18" t="s">
        <v>11</v>
      </c>
      <c r="C9" s="12"/>
      <c r="D9" s="75">
        <v>4</v>
      </c>
      <c r="E9" s="9">
        <v>4</v>
      </c>
      <c r="F9" s="75">
        <v>3</v>
      </c>
      <c r="G9" s="75">
        <v>0</v>
      </c>
      <c r="H9" s="75">
        <f t="shared" si="1"/>
        <v>11</v>
      </c>
      <c r="I9" s="10"/>
    </row>
    <row r="10" spans="1:9" s="97" customFormat="1" x14ac:dyDescent="0.25">
      <c r="A10" s="105"/>
      <c r="B10" s="28" t="s">
        <v>27</v>
      </c>
      <c r="C10" s="95"/>
      <c r="D10" s="50">
        <f>SUM(D6:D9)</f>
        <v>73</v>
      </c>
      <c r="E10" s="50">
        <f t="shared" ref="E10:G10" si="2">SUM(E6:E9)</f>
        <v>43</v>
      </c>
      <c r="F10" s="50">
        <f t="shared" si="2"/>
        <v>22</v>
      </c>
      <c r="G10" s="50">
        <f t="shared" si="2"/>
        <v>0</v>
      </c>
      <c r="H10" s="50">
        <f t="shared" si="1"/>
        <v>138</v>
      </c>
      <c r="I10" s="96"/>
    </row>
    <row r="11" spans="1:9" x14ac:dyDescent="0.25">
      <c r="A11" s="105"/>
      <c r="B11" s="18" t="s">
        <v>12</v>
      </c>
      <c r="C11" s="12"/>
      <c r="D11" s="75">
        <v>3</v>
      </c>
      <c r="E11" s="9">
        <v>3</v>
      </c>
      <c r="F11" s="75">
        <v>0</v>
      </c>
      <c r="G11" s="75">
        <v>1</v>
      </c>
      <c r="H11" s="75">
        <f t="shared" si="1"/>
        <v>7</v>
      </c>
      <c r="I11" s="10"/>
    </row>
    <row r="12" spans="1:9" x14ac:dyDescent="0.25">
      <c r="A12" s="105"/>
      <c r="B12" s="18" t="s">
        <v>56</v>
      </c>
      <c r="C12" s="12"/>
      <c r="D12" s="20">
        <f>D11/D2</f>
        <v>2.9702970297029702E-2</v>
      </c>
      <c r="E12" s="20">
        <f t="shared" ref="E12:G12" si="3">E11/E2</f>
        <v>6.25E-2</v>
      </c>
      <c r="F12" s="20">
        <f t="shared" si="3"/>
        <v>0</v>
      </c>
      <c r="G12" s="20">
        <f t="shared" si="3"/>
        <v>0.5</v>
      </c>
      <c r="H12" s="20">
        <f>H11/H2</f>
        <v>3.954802259887006E-2</v>
      </c>
      <c r="I12" s="10"/>
    </row>
    <row r="13" spans="1:9" x14ac:dyDescent="0.25">
      <c r="A13" s="105"/>
      <c r="B13" s="18" t="s">
        <v>13</v>
      </c>
      <c r="C13" s="12"/>
      <c r="D13" s="75">
        <v>0</v>
      </c>
      <c r="E13" s="9">
        <v>0</v>
      </c>
      <c r="F13" s="75">
        <v>0</v>
      </c>
      <c r="G13" s="75">
        <v>0</v>
      </c>
      <c r="H13" s="75">
        <f>SUM(D13:G13)</f>
        <v>0</v>
      </c>
      <c r="I13" s="10"/>
    </row>
    <row r="14" spans="1:9" x14ac:dyDescent="0.25">
      <c r="A14" s="105"/>
      <c r="B14" s="18" t="s">
        <v>30</v>
      </c>
      <c r="C14" s="12"/>
      <c r="D14" s="75">
        <v>0</v>
      </c>
      <c r="E14" s="9">
        <v>0</v>
      </c>
      <c r="F14" s="75">
        <v>7</v>
      </c>
      <c r="G14" s="75">
        <v>0</v>
      </c>
      <c r="H14" s="91">
        <f>SUM(D14:G14)</f>
        <v>7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0.97029702970297027</v>
      </c>
      <c r="E15" s="68">
        <f t="shared" ref="E15:H15" si="4">100%-E12</f>
        <v>0.9375</v>
      </c>
      <c r="F15" s="68">
        <f t="shared" si="4"/>
        <v>1</v>
      </c>
      <c r="G15" s="68">
        <f t="shared" si="4"/>
        <v>0.5</v>
      </c>
      <c r="H15" s="68">
        <f t="shared" si="4"/>
        <v>0.96045197740112997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75">
        <v>37</v>
      </c>
      <c r="E17" s="9">
        <v>12</v>
      </c>
      <c r="F17" s="75">
        <v>14</v>
      </c>
      <c r="G17" s="75">
        <v>0</v>
      </c>
      <c r="H17" s="75">
        <f>SUM(D17:G17)</f>
        <v>63</v>
      </c>
      <c r="I17" s="10"/>
    </row>
    <row r="18" spans="1:9" x14ac:dyDescent="0.25">
      <c r="A18" s="105"/>
      <c r="B18" s="17" t="s">
        <v>29</v>
      </c>
      <c r="C18" s="12"/>
      <c r="D18" s="75">
        <v>11</v>
      </c>
      <c r="E18" s="9">
        <v>4</v>
      </c>
      <c r="F18" s="75">
        <v>5</v>
      </c>
      <c r="G18" s="75">
        <v>0</v>
      </c>
      <c r="H18" s="91">
        <f t="shared" ref="H18:H23" si="5">SUM(D18:G18)</f>
        <v>20</v>
      </c>
      <c r="I18" s="10"/>
    </row>
    <row r="19" spans="1:9" x14ac:dyDescent="0.25">
      <c r="A19" s="105"/>
      <c r="B19" s="17" t="s">
        <v>10</v>
      </c>
      <c r="C19" s="12"/>
      <c r="D19" s="75">
        <v>2</v>
      </c>
      <c r="E19" s="9">
        <v>0</v>
      </c>
      <c r="F19" s="75">
        <v>0</v>
      </c>
      <c r="G19" s="75">
        <v>0</v>
      </c>
      <c r="H19" s="91">
        <f t="shared" si="5"/>
        <v>2</v>
      </c>
      <c r="I19" s="10"/>
    </row>
    <row r="20" spans="1:9" x14ac:dyDescent="0.25">
      <c r="A20" s="105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91">
        <f t="shared" si="5"/>
        <v>0</v>
      </c>
      <c r="I20" s="10"/>
    </row>
    <row r="21" spans="1:9" x14ac:dyDescent="0.25">
      <c r="A21" s="105"/>
      <c r="B21" s="18" t="s">
        <v>28</v>
      </c>
      <c r="C21" s="12"/>
      <c r="D21" s="75">
        <v>31</v>
      </c>
      <c r="E21" s="9">
        <v>25</v>
      </c>
      <c r="F21" s="75">
        <v>8</v>
      </c>
      <c r="G21" s="75">
        <v>0</v>
      </c>
      <c r="H21" s="91">
        <f t="shared" si="5"/>
        <v>64</v>
      </c>
      <c r="I21" s="10"/>
    </row>
    <row r="22" spans="1:9" s="94" customFormat="1" x14ac:dyDescent="0.25">
      <c r="A22" s="105"/>
      <c r="B22" s="28" t="s">
        <v>27</v>
      </c>
      <c r="C22" s="92"/>
      <c r="D22" s="50">
        <f>SUM(D17:D21)</f>
        <v>81</v>
      </c>
      <c r="E22" s="50">
        <f t="shared" ref="E22:G22" si="6">SUM(E17:E21)</f>
        <v>41</v>
      </c>
      <c r="F22" s="50">
        <f t="shared" si="6"/>
        <v>27</v>
      </c>
      <c r="G22" s="50">
        <f t="shared" si="6"/>
        <v>0</v>
      </c>
      <c r="H22" s="91">
        <f t="shared" si="5"/>
        <v>149</v>
      </c>
      <c r="I22" s="93"/>
    </row>
    <row r="23" spans="1:9" x14ac:dyDescent="0.25">
      <c r="A23" s="105"/>
      <c r="B23" s="18" t="s">
        <v>12</v>
      </c>
      <c r="C23" s="12"/>
      <c r="D23" s="75">
        <v>75</v>
      </c>
      <c r="E23" s="9">
        <v>20</v>
      </c>
      <c r="F23" s="75">
        <v>17</v>
      </c>
      <c r="G23" s="75">
        <v>0</v>
      </c>
      <c r="H23" s="91">
        <f t="shared" si="5"/>
        <v>112</v>
      </c>
      <c r="I23" s="10"/>
    </row>
    <row r="24" spans="1:9" x14ac:dyDescent="0.25">
      <c r="A24" s="105"/>
      <c r="B24" s="18" t="s">
        <v>56</v>
      </c>
      <c r="C24" s="12"/>
      <c r="D24" s="20">
        <f>D23/D3</f>
        <v>0.40106951871657753</v>
      </c>
      <c r="E24" s="20">
        <f>E23/E3</f>
        <v>0.25974025974025972</v>
      </c>
      <c r="F24" s="20">
        <f>F23/F3</f>
        <v>0.6071428571428571</v>
      </c>
      <c r="G24" s="20" t="e">
        <f>G23/G3</f>
        <v>#DIV/0!</v>
      </c>
      <c r="H24" s="20">
        <f>H23/H3</f>
        <v>0.38356164383561642</v>
      </c>
      <c r="I24" s="10"/>
    </row>
    <row r="25" spans="1:9" x14ac:dyDescent="0.25">
      <c r="A25" s="105"/>
      <c r="B25" s="18" t="s">
        <v>13</v>
      </c>
      <c r="C25" s="12"/>
      <c r="D25" s="75">
        <v>15</v>
      </c>
      <c r="E25" s="9">
        <v>10</v>
      </c>
      <c r="F25" s="75">
        <v>9</v>
      </c>
      <c r="G25" s="75">
        <v>0</v>
      </c>
      <c r="H25" s="75">
        <f>SUM(D25:G25)</f>
        <v>34</v>
      </c>
      <c r="I25" s="10"/>
    </row>
    <row r="26" spans="1:9" x14ac:dyDescent="0.25">
      <c r="A26" s="105"/>
      <c r="B26" s="18" t="s">
        <v>30</v>
      </c>
      <c r="C26" s="12"/>
      <c r="D26" s="75">
        <v>0</v>
      </c>
      <c r="E26" s="9">
        <v>0</v>
      </c>
      <c r="F26" s="75">
        <v>2</v>
      </c>
      <c r="G26" s="75">
        <v>0</v>
      </c>
      <c r="H26" s="91">
        <f>SUM(D26:G26)</f>
        <v>2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0.59893048128342241</v>
      </c>
      <c r="E27" s="68">
        <f t="shared" ref="E27:H27" si="7">100%-E24</f>
        <v>0.74025974025974028</v>
      </c>
      <c r="F27" s="68">
        <f t="shared" si="7"/>
        <v>0.3928571428571429</v>
      </c>
      <c r="G27" s="68" t="e">
        <f t="shared" si="7"/>
        <v>#DIV/0!</v>
      </c>
      <c r="H27" s="68">
        <f t="shared" si="7"/>
        <v>0.61643835616438358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5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84" t="s">
        <v>14</v>
      </c>
      <c r="C31" s="12"/>
      <c r="D31" s="120">
        <f>(H15+H27)/2</f>
        <v>0.78844516678275678</v>
      </c>
      <c r="E31" s="121"/>
      <c r="F31" s="121"/>
      <c r="G31" s="121"/>
      <c r="H31" s="12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8" t="s">
        <v>18</v>
      </c>
      <c r="C34" s="108"/>
      <c r="D34" s="108"/>
      <c r="E34" s="108"/>
      <c r="F34" s="108"/>
      <c r="I34" s="10"/>
    </row>
    <row r="35" spans="1:18" x14ac:dyDescent="0.25">
      <c r="A35" s="17"/>
      <c r="B35" s="114" t="s">
        <v>19</v>
      </c>
      <c r="C35" s="115"/>
      <c r="D35" s="115"/>
      <c r="E35" s="27"/>
      <c r="F35" s="27" t="s">
        <v>4</v>
      </c>
      <c r="I35" s="10"/>
    </row>
    <row r="36" spans="1:18" x14ac:dyDescent="0.25">
      <c r="A36" s="116" t="s">
        <v>26</v>
      </c>
      <c r="B36" s="115" t="s">
        <v>20</v>
      </c>
      <c r="C36" s="115"/>
      <c r="D36" s="115"/>
      <c r="E36" s="17"/>
      <c r="F36" s="17">
        <v>2</v>
      </c>
      <c r="I36" s="10"/>
    </row>
    <row r="37" spans="1:18" x14ac:dyDescent="0.25">
      <c r="A37" s="116"/>
      <c r="B37" s="117" t="s">
        <v>21</v>
      </c>
      <c r="C37" s="118"/>
      <c r="D37" s="119"/>
      <c r="E37" s="17"/>
      <c r="F37" s="17">
        <v>2</v>
      </c>
      <c r="I37" s="10"/>
    </row>
    <row r="38" spans="1:18" x14ac:dyDescent="0.25">
      <c r="A38" s="116"/>
      <c r="B38" s="76" t="s">
        <v>62</v>
      </c>
      <c r="C38" s="77"/>
      <c r="D38" s="78"/>
      <c r="E38" s="17"/>
      <c r="F38" s="17">
        <v>1</v>
      </c>
      <c r="I38" s="10"/>
    </row>
    <row r="39" spans="1:18" x14ac:dyDescent="0.25">
      <c r="A39" s="116"/>
      <c r="B39" s="115" t="s">
        <v>24</v>
      </c>
      <c r="C39" s="115"/>
      <c r="D39" s="115"/>
      <c r="E39" s="17"/>
      <c r="F39" s="17">
        <v>7</v>
      </c>
    </row>
    <row r="40" spans="1:18" x14ac:dyDescent="0.25">
      <c r="A40" s="116"/>
      <c r="B40" s="117" t="s">
        <v>25</v>
      </c>
      <c r="C40" s="118"/>
      <c r="D40" s="119"/>
      <c r="E40" s="17"/>
      <c r="F40" s="17">
        <v>2</v>
      </c>
    </row>
    <row r="41" spans="1:18" s="25" customFormat="1" x14ac:dyDescent="0.25">
      <c r="A41" s="17"/>
      <c r="B41" s="115"/>
      <c r="C41" s="115"/>
      <c r="D41" s="115"/>
      <c r="E41" s="27" t="s">
        <v>4</v>
      </c>
      <c r="F41" s="27">
        <f>SUM(F36:F40)</f>
        <v>14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6" t="s">
        <v>33</v>
      </c>
      <c r="B42" s="117" t="s">
        <v>60</v>
      </c>
      <c r="C42" s="118"/>
      <c r="D42" s="119"/>
      <c r="E42" s="17"/>
      <c r="F42" s="17">
        <v>30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/>
      <c r="B43" s="117" t="s">
        <v>61</v>
      </c>
      <c r="C43" s="118"/>
      <c r="D43" s="119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6"/>
      <c r="B44" s="117" t="s">
        <v>62</v>
      </c>
      <c r="C44" s="118"/>
      <c r="D44" s="119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6"/>
      <c r="B45" s="117" t="s">
        <v>24</v>
      </c>
      <c r="C45" s="118"/>
      <c r="D45" s="119"/>
      <c r="E45" s="17"/>
      <c r="F45" s="17">
        <v>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16"/>
      <c r="B46" s="117" t="s">
        <v>25</v>
      </c>
      <c r="C46" s="118"/>
      <c r="D46" s="119"/>
      <c r="E46" s="17"/>
      <c r="F46" s="17">
        <v>55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16"/>
      <c r="B47" s="117" t="s">
        <v>59</v>
      </c>
      <c r="C47" s="118"/>
      <c r="D47" s="119"/>
      <c r="E47" s="17"/>
      <c r="F47" s="17">
        <v>20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5" customFormat="1" x14ac:dyDescent="0.25">
      <c r="A48" s="17"/>
      <c r="B48" s="115"/>
      <c r="C48" s="115"/>
      <c r="D48" s="115"/>
      <c r="E48" s="27" t="s">
        <v>4</v>
      </c>
      <c r="F48" s="27">
        <f>SUM(F42:F47)</f>
        <v>114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</row>
  </sheetData>
  <mergeCells count="23">
    <mergeCell ref="B48:D48"/>
    <mergeCell ref="B41:D41"/>
    <mergeCell ref="A42:A47"/>
    <mergeCell ref="B42:D42"/>
    <mergeCell ref="B43:D43"/>
    <mergeCell ref="B44:D44"/>
    <mergeCell ref="B45:D45"/>
    <mergeCell ref="B46:D46"/>
    <mergeCell ref="B47:D47"/>
    <mergeCell ref="D31:H31"/>
    <mergeCell ref="B34:F34"/>
    <mergeCell ref="B35:D35"/>
    <mergeCell ref="A36:A40"/>
    <mergeCell ref="B36:D36"/>
    <mergeCell ref="B37:D37"/>
    <mergeCell ref="B39:D39"/>
    <mergeCell ref="B40:D40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7"/>
  <sheetViews>
    <sheetView view="pageLayout" zoomScaleNormal="100" workbookViewId="0">
      <selection activeCell="E4" sqref="E4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75">
        <v>74</v>
      </c>
      <c r="E2" s="9">
        <v>51</v>
      </c>
      <c r="F2" s="75">
        <v>31</v>
      </c>
      <c r="G2" s="75">
        <v>0</v>
      </c>
      <c r="H2" s="75">
        <f>SUM(D2:G2)</f>
        <v>156</v>
      </c>
      <c r="I2" s="10"/>
    </row>
    <row r="3" spans="1:9" x14ac:dyDescent="0.25">
      <c r="A3" s="108" t="s">
        <v>5</v>
      </c>
      <c r="B3" s="108"/>
      <c r="C3" s="12"/>
      <c r="D3" s="75">
        <v>142</v>
      </c>
      <c r="E3" s="9">
        <v>107</v>
      </c>
      <c r="F3" s="75">
        <v>61</v>
      </c>
      <c r="G3" s="75">
        <v>0</v>
      </c>
      <c r="H3" s="75">
        <f>SUM(D3:G3)</f>
        <v>310</v>
      </c>
      <c r="I3" s="10"/>
    </row>
    <row r="4" spans="1:9" x14ac:dyDescent="0.25">
      <c r="A4" s="109" t="s">
        <v>7</v>
      </c>
      <c r="B4" s="110"/>
      <c r="C4" s="12"/>
      <c r="D4" s="75">
        <f>SUM(D2:D3)</f>
        <v>216</v>
      </c>
      <c r="E4" s="75">
        <f t="shared" ref="E4:G4" si="0">SUM(E2:E3)</f>
        <v>158</v>
      </c>
      <c r="F4" s="75">
        <f t="shared" si="0"/>
        <v>92</v>
      </c>
      <c r="G4" s="75">
        <f t="shared" si="0"/>
        <v>0</v>
      </c>
      <c r="H4" s="75">
        <f>SUM(H2:H3)</f>
        <v>466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75">
        <v>26</v>
      </c>
      <c r="E6" s="9">
        <v>30</v>
      </c>
      <c r="F6" s="75">
        <v>23</v>
      </c>
      <c r="G6" s="75">
        <v>0</v>
      </c>
      <c r="H6" s="75">
        <f>SUM(D6:G6)</f>
        <v>79</v>
      </c>
      <c r="I6" s="10"/>
    </row>
    <row r="7" spans="1:9" x14ac:dyDescent="0.25">
      <c r="A7" s="105"/>
      <c r="B7" s="17" t="s">
        <v>29</v>
      </c>
      <c r="C7" s="12"/>
      <c r="D7" s="75">
        <v>2</v>
      </c>
      <c r="E7" s="9">
        <v>0</v>
      </c>
      <c r="F7" s="75">
        <v>0</v>
      </c>
      <c r="G7" s="75">
        <v>0</v>
      </c>
      <c r="H7" s="75">
        <f t="shared" ref="H7:H11" si="1">SUM(D7:G7)</f>
        <v>2</v>
      </c>
      <c r="I7" s="10"/>
    </row>
    <row r="8" spans="1:9" x14ac:dyDescent="0.25">
      <c r="A8" s="105"/>
      <c r="B8" s="17" t="s">
        <v>10</v>
      </c>
      <c r="C8" s="12"/>
      <c r="D8" s="75">
        <v>33</v>
      </c>
      <c r="E8" s="9">
        <v>17</v>
      </c>
      <c r="F8" s="75">
        <v>1</v>
      </c>
      <c r="G8" s="75">
        <v>0</v>
      </c>
      <c r="H8" s="75">
        <f t="shared" si="1"/>
        <v>51</v>
      </c>
      <c r="I8" s="10"/>
    </row>
    <row r="9" spans="1:9" x14ac:dyDescent="0.25">
      <c r="A9" s="105"/>
      <c r="B9" s="18" t="s">
        <v>11</v>
      </c>
      <c r="C9" s="12"/>
      <c r="D9" s="75">
        <v>2</v>
      </c>
      <c r="E9" s="9">
        <v>11</v>
      </c>
      <c r="F9" s="75">
        <v>0</v>
      </c>
      <c r="G9" s="75">
        <v>0</v>
      </c>
      <c r="H9" s="75">
        <f t="shared" si="1"/>
        <v>13</v>
      </c>
      <c r="I9" s="10"/>
    </row>
    <row r="10" spans="1:9" x14ac:dyDescent="0.25">
      <c r="A10" s="105"/>
      <c r="B10" s="28" t="s">
        <v>27</v>
      </c>
      <c r="C10" s="12"/>
      <c r="D10" s="75">
        <f>SUM(D6:D9)</f>
        <v>63</v>
      </c>
      <c r="E10" s="90">
        <f t="shared" ref="E10:H10" si="2">SUM(E6:E9)</f>
        <v>58</v>
      </c>
      <c r="F10" s="90">
        <f t="shared" si="2"/>
        <v>24</v>
      </c>
      <c r="G10" s="90">
        <f t="shared" si="2"/>
        <v>0</v>
      </c>
      <c r="H10" s="90">
        <f t="shared" si="2"/>
        <v>145</v>
      </c>
      <c r="I10" s="10"/>
    </row>
    <row r="11" spans="1:9" x14ac:dyDescent="0.25">
      <c r="A11" s="105"/>
      <c r="B11" s="18" t="s">
        <v>12</v>
      </c>
      <c r="C11" s="12"/>
      <c r="D11" s="75">
        <v>5</v>
      </c>
      <c r="E11" s="9">
        <v>6</v>
      </c>
      <c r="F11" s="75">
        <v>4</v>
      </c>
      <c r="G11" s="75">
        <v>0</v>
      </c>
      <c r="H11" s="75">
        <f t="shared" si="1"/>
        <v>15</v>
      </c>
      <c r="I11" s="10"/>
    </row>
    <row r="12" spans="1:9" x14ac:dyDescent="0.25">
      <c r="A12" s="105"/>
      <c r="B12" s="18" t="s">
        <v>56</v>
      </c>
      <c r="C12" s="12"/>
      <c r="D12" s="20">
        <f>D11/D2</f>
        <v>6.7567567567567571E-2</v>
      </c>
      <c r="E12" s="20">
        <f t="shared" ref="E12:G12" si="3">E11/E2</f>
        <v>0.11764705882352941</v>
      </c>
      <c r="F12" s="20">
        <f t="shared" si="3"/>
        <v>0.12903225806451613</v>
      </c>
      <c r="G12" s="20" t="e">
        <f t="shared" si="3"/>
        <v>#DIV/0!</v>
      </c>
      <c r="H12" s="20">
        <f>H11/H2</f>
        <v>9.6153846153846159E-2</v>
      </c>
      <c r="I12" s="10"/>
    </row>
    <row r="13" spans="1:9" x14ac:dyDescent="0.25">
      <c r="A13" s="105"/>
      <c r="B13" s="18" t="s">
        <v>13</v>
      </c>
      <c r="C13" s="12"/>
      <c r="D13" s="75">
        <v>1</v>
      </c>
      <c r="E13" s="9">
        <v>0</v>
      </c>
      <c r="F13" s="75">
        <v>0</v>
      </c>
      <c r="G13" s="75">
        <v>0</v>
      </c>
      <c r="H13" s="75">
        <f>SUM(D13:G13)</f>
        <v>1</v>
      </c>
      <c r="I13" s="10"/>
    </row>
    <row r="14" spans="1:9" x14ac:dyDescent="0.25">
      <c r="A14" s="105"/>
      <c r="B14" s="18" t="s">
        <v>30</v>
      </c>
      <c r="C14" s="12"/>
      <c r="D14" s="75">
        <v>0</v>
      </c>
      <c r="E14" s="9">
        <v>0</v>
      </c>
      <c r="F14" s="75">
        <v>6</v>
      </c>
      <c r="G14" s="75">
        <v>0</v>
      </c>
      <c r="H14" s="90">
        <f>SUM(D14:G14)</f>
        <v>6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0.93243243243243246</v>
      </c>
      <c r="E15" s="68">
        <f t="shared" ref="E15:H15" si="4">100%-E12</f>
        <v>0.88235294117647056</v>
      </c>
      <c r="F15" s="68">
        <f t="shared" si="4"/>
        <v>0.87096774193548387</v>
      </c>
      <c r="G15" s="68" t="e">
        <f t="shared" si="4"/>
        <v>#DIV/0!</v>
      </c>
      <c r="H15" s="68">
        <f t="shared" si="4"/>
        <v>0.90384615384615385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75">
        <v>32</v>
      </c>
      <c r="E17" s="9">
        <v>14</v>
      </c>
      <c r="F17" s="75">
        <v>11</v>
      </c>
      <c r="G17" s="75">
        <v>0</v>
      </c>
      <c r="H17" s="75">
        <f>SUM(D17:G17)</f>
        <v>57</v>
      </c>
      <c r="I17" s="10"/>
    </row>
    <row r="18" spans="1:9" x14ac:dyDescent="0.25">
      <c r="A18" s="105"/>
      <c r="B18" s="17" t="s">
        <v>29</v>
      </c>
      <c r="C18" s="12"/>
      <c r="D18" s="75">
        <v>4</v>
      </c>
      <c r="E18" s="9">
        <v>3</v>
      </c>
      <c r="F18" s="75">
        <v>0</v>
      </c>
      <c r="G18" s="75">
        <v>0</v>
      </c>
      <c r="H18" s="90">
        <f t="shared" ref="H18:H21" si="5">SUM(D18:G18)</f>
        <v>7</v>
      </c>
      <c r="I18" s="10"/>
    </row>
    <row r="19" spans="1:9" x14ac:dyDescent="0.25">
      <c r="A19" s="105"/>
      <c r="B19" s="17" t="s">
        <v>10</v>
      </c>
      <c r="C19" s="12"/>
      <c r="D19" s="75">
        <v>1</v>
      </c>
      <c r="E19" s="9">
        <v>2</v>
      </c>
      <c r="F19" s="75">
        <v>0</v>
      </c>
      <c r="G19" s="75">
        <v>0</v>
      </c>
      <c r="H19" s="90">
        <f t="shared" si="5"/>
        <v>3</v>
      </c>
      <c r="I19" s="10"/>
    </row>
    <row r="20" spans="1:9" x14ac:dyDescent="0.25">
      <c r="A20" s="105"/>
      <c r="B20" s="18" t="s">
        <v>11</v>
      </c>
      <c r="C20" s="12"/>
      <c r="D20" s="75">
        <v>1</v>
      </c>
      <c r="E20" s="9">
        <v>0</v>
      </c>
      <c r="F20" s="75">
        <v>0</v>
      </c>
      <c r="G20" s="75">
        <v>0</v>
      </c>
      <c r="H20" s="90">
        <f t="shared" si="5"/>
        <v>1</v>
      </c>
      <c r="I20" s="10"/>
    </row>
    <row r="21" spans="1:9" x14ac:dyDescent="0.25">
      <c r="A21" s="105"/>
      <c r="B21" s="18" t="s">
        <v>28</v>
      </c>
      <c r="C21" s="12"/>
      <c r="D21" s="75">
        <v>23</v>
      </c>
      <c r="E21" s="9">
        <v>25</v>
      </c>
      <c r="F21" s="75">
        <v>7</v>
      </c>
      <c r="G21" s="75">
        <v>0</v>
      </c>
      <c r="H21" s="90">
        <f t="shared" si="5"/>
        <v>55</v>
      </c>
      <c r="I21" s="10"/>
    </row>
    <row r="22" spans="1:9" x14ac:dyDescent="0.25">
      <c r="A22" s="105"/>
      <c r="B22" s="28" t="s">
        <v>27</v>
      </c>
      <c r="C22" s="12"/>
      <c r="D22" s="75">
        <f>SUM(D17:D21)</f>
        <v>61</v>
      </c>
      <c r="E22" s="90">
        <f t="shared" ref="E22:H22" si="6">SUM(E17:E21)</f>
        <v>44</v>
      </c>
      <c r="F22" s="90">
        <f t="shared" si="6"/>
        <v>18</v>
      </c>
      <c r="G22" s="90">
        <f t="shared" si="6"/>
        <v>0</v>
      </c>
      <c r="H22" s="90">
        <f t="shared" si="6"/>
        <v>123</v>
      </c>
      <c r="I22" s="10"/>
    </row>
    <row r="23" spans="1:9" x14ac:dyDescent="0.25">
      <c r="A23" s="105"/>
      <c r="B23" s="18" t="s">
        <v>12</v>
      </c>
      <c r="C23" s="12"/>
      <c r="D23" s="75">
        <v>37</v>
      </c>
      <c r="E23" s="9">
        <v>11</v>
      </c>
      <c r="F23" s="75">
        <v>1</v>
      </c>
      <c r="G23" s="75">
        <v>0</v>
      </c>
      <c r="H23" s="90">
        <f>SUM(D23:G23)</f>
        <v>49</v>
      </c>
      <c r="I23" s="10"/>
    </row>
    <row r="24" spans="1:9" x14ac:dyDescent="0.25">
      <c r="A24" s="105"/>
      <c r="B24" s="18" t="s">
        <v>56</v>
      </c>
      <c r="C24" s="12"/>
      <c r="D24" s="20">
        <f>D23/D3</f>
        <v>0.26056338028169013</v>
      </c>
      <c r="E24" s="20">
        <f>E23/E3</f>
        <v>0.10280373831775701</v>
      </c>
      <c r="F24" s="20">
        <f>F23/F3</f>
        <v>1.6393442622950821E-2</v>
      </c>
      <c r="G24" s="20" t="e">
        <f>G23/G3</f>
        <v>#DIV/0!</v>
      </c>
      <c r="H24" s="20">
        <f>H23/H3</f>
        <v>0.15806451612903225</v>
      </c>
      <c r="I24" s="10"/>
    </row>
    <row r="25" spans="1:9" x14ac:dyDescent="0.25">
      <c r="A25" s="105"/>
      <c r="B25" s="18" t="s">
        <v>13</v>
      </c>
      <c r="C25" s="12"/>
      <c r="D25" s="75">
        <v>13</v>
      </c>
      <c r="E25" s="9">
        <v>17</v>
      </c>
      <c r="F25" s="75">
        <v>3</v>
      </c>
      <c r="G25" s="75">
        <v>0</v>
      </c>
      <c r="H25" s="90">
        <f t="shared" ref="H25:H26" si="7">SUM(D25:G25)</f>
        <v>33</v>
      </c>
      <c r="I25" s="10"/>
    </row>
    <row r="26" spans="1:9" x14ac:dyDescent="0.25">
      <c r="A26" s="105"/>
      <c r="B26" s="18" t="s">
        <v>30</v>
      </c>
      <c r="C26" s="12"/>
      <c r="D26" s="75">
        <v>0</v>
      </c>
      <c r="E26" s="9">
        <v>0</v>
      </c>
      <c r="F26" s="75">
        <v>4</v>
      </c>
      <c r="G26" s="75">
        <v>0</v>
      </c>
      <c r="H26" s="90">
        <f t="shared" si="7"/>
        <v>4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0.73943661971830987</v>
      </c>
      <c r="E27" s="68">
        <f t="shared" ref="E27:H27" si="8">100%-E24</f>
        <v>0.89719626168224298</v>
      </c>
      <c r="F27" s="68">
        <f t="shared" si="8"/>
        <v>0.98360655737704916</v>
      </c>
      <c r="G27" s="68">
        <v>0</v>
      </c>
      <c r="H27" s="68">
        <f t="shared" si="8"/>
        <v>0.84193548387096773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3</v>
      </c>
      <c r="E29" s="9">
        <v>0</v>
      </c>
      <c r="F29" s="75">
        <v>1</v>
      </c>
      <c r="G29" s="75">
        <v>1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11">
        <f>(H15+H27)/2</f>
        <v>0.87289081885856079</v>
      </c>
      <c r="E31" s="112"/>
      <c r="F31" s="112"/>
      <c r="G31" s="112"/>
      <c r="H31" s="113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8" t="s">
        <v>18</v>
      </c>
      <c r="C34" s="108"/>
      <c r="D34" s="108"/>
      <c r="E34" s="108"/>
      <c r="F34" s="108"/>
      <c r="I34" s="10"/>
    </row>
    <row r="35" spans="1:18" x14ac:dyDescent="0.25">
      <c r="A35" s="17"/>
      <c r="B35" s="114" t="s">
        <v>19</v>
      </c>
      <c r="C35" s="115"/>
      <c r="D35" s="115"/>
      <c r="E35" s="27"/>
      <c r="F35" s="27" t="s">
        <v>4</v>
      </c>
      <c r="I35" s="10"/>
    </row>
    <row r="36" spans="1:18" x14ac:dyDescent="0.25">
      <c r="A36" s="116" t="s">
        <v>26</v>
      </c>
      <c r="B36" s="115" t="s">
        <v>20</v>
      </c>
      <c r="C36" s="115"/>
      <c r="D36" s="115"/>
      <c r="E36" s="17"/>
      <c r="F36" s="17">
        <v>9</v>
      </c>
      <c r="I36" s="10"/>
    </row>
    <row r="37" spans="1:18" x14ac:dyDescent="0.25">
      <c r="A37" s="116"/>
      <c r="B37" s="117" t="s">
        <v>21</v>
      </c>
      <c r="C37" s="118"/>
      <c r="D37" s="119"/>
      <c r="E37" s="17"/>
      <c r="F37" s="17">
        <v>2</v>
      </c>
      <c r="I37" s="10"/>
    </row>
    <row r="38" spans="1:18" x14ac:dyDescent="0.25">
      <c r="A38" s="116"/>
      <c r="B38" s="117" t="s">
        <v>24</v>
      </c>
      <c r="C38" s="118"/>
      <c r="D38" s="119"/>
      <c r="E38" s="17"/>
      <c r="F38" s="17">
        <v>7</v>
      </c>
    </row>
    <row r="39" spans="1:18" x14ac:dyDescent="0.25">
      <c r="A39" s="116"/>
      <c r="B39" s="115" t="s">
        <v>25</v>
      </c>
      <c r="C39" s="115"/>
      <c r="D39" s="115"/>
      <c r="E39" s="17"/>
      <c r="F39" s="17">
        <v>3</v>
      </c>
    </row>
    <row r="40" spans="1:18" s="25" customFormat="1" x14ac:dyDescent="0.25">
      <c r="A40" s="17"/>
      <c r="B40" s="115"/>
      <c r="C40" s="115"/>
      <c r="D40" s="115"/>
      <c r="E40" s="27" t="s">
        <v>4</v>
      </c>
      <c r="F40" s="27">
        <f>SUM(F36:F39)</f>
        <v>21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6" t="s">
        <v>33</v>
      </c>
      <c r="B41" s="115" t="s">
        <v>20</v>
      </c>
      <c r="C41" s="115"/>
      <c r="D41" s="115"/>
      <c r="E41" s="17"/>
      <c r="F41" s="17"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6"/>
      <c r="B42" s="115" t="s">
        <v>54</v>
      </c>
      <c r="C42" s="115"/>
      <c r="D42" s="115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/>
      <c r="B43" s="115" t="s">
        <v>55</v>
      </c>
      <c r="C43" s="115"/>
      <c r="D43" s="115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6"/>
      <c r="B44" s="117" t="s">
        <v>24</v>
      </c>
      <c r="C44" s="118"/>
      <c r="D44" s="119"/>
      <c r="E44" s="17"/>
      <c r="F44" s="17">
        <v>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6"/>
      <c r="B45" s="115" t="s">
        <v>25</v>
      </c>
      <c r="C45" s="115"/>
      <c r="D45" s="115"/>
      <c r="E45" s="17"/>
      <c r="F45" s="17">
        <v>32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90"/>
      <c r="B46" s="117" t="s">
        <v>59</v>
      </c>
      <c r="C46" s="118"/>
      <c r="D46" s="119"/>
      <c r="E46" s="17"/>
      <c r="F46" s="17">
        <v>11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7"/>
      <c r="B47" s="115"/>
      <c r="C47" s="115"/>
      <c r="D47" s="115"/>
      <c r="E47" s="27" t="s">
        <v>4</v>
      </c>
      <c r="F47" s="27">
        <f>SUM(F41:F46)</f>
        <v>53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</sheetData>
  <mergeCells count="23">
    <mergeCell ref="B47:D47"/>
    <mergeCell ref="B40:D40"/>
    <mergeCell ref="A41:A45"/>
    <mergeCell ref="B41:D41"/>
    <mergeCell ref="B42:D42"/>
    <mergeCell ref="B43:D43"/>
    <mergeCell ref="B44:D44"/>
    <mergeCell ref="B45:D45"/>
    <mergeCell ref="B46:D46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0" orientation="portrait" horizontalDpi="4294967293" verticalDpi="4294967293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6"/>
  <sheetViews>
    <sheetView view="pageLayout" zoomScaleNormal="100" workbookViewId="0">
      <selection activeCell="E2" sqref="E2:E3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7"/>
      <c r="B1" s="107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8" t="s">
        <v>6</v>
      </c>
      <c r="B2" s="108"/>
      <c r="C2" s="7"/>
      <c r="D2" s="75">
        <v>65</v>
      </c>
      <c r="E2" s="9">
        <v>48</v>
      </c>
      <c r="F2" s="75">
        <v>31</v>
      </c>
      <c r="G2" s="75">
        <v>0</v>
      </c>
      <c r="H2" s="75">
        <f>SUM(D2:G2)</f>
        <v>144</v>
      </c>
      <c r="I2" s="10"/>
    </row>
    <row r="3" spans="1:9" x14ac:dyDescent="0.25">
      <c r="A3" s="108" t="s">
        <v>5</v>
      </c>
      <c r="B3" s="108"/>
      <c r="C3" s="12"/>
      <c r="D3" s="75">
        <v>118</v>
      </c>
      <c r="E3" s="9">
        <v>67</v>
      </c>
      <c r="F3" s="75">
        <v>29</v>
      </c>
      <c r="G3" s="75">
        <v>0</v>
      </c>
      <c r="H3" s="75">
        <f>SUM(D3:G3)</f>
        <v>214</v>
      </c>
      <c r="I3" s="10"/>
    </row>
    <row r="4" spans="1:9" x14ac:dyDescent="0.25">
      <c r="A4" s="109" t="s">
        <v>7</v>
      </c>
      <c r="B4" s="110"/>
      <c r="C4" s="12"/>
      <c r="D4" s="75">
        <f>SUM(D2:D3)</f>
        <v>183</v>
      </c>
      <c r="E4" s="75">
        <f t="shared" ref="E4:G4" si="0">SUM(E2:E3)</f>
        <v>115</v>
      </c>
      <c r="F4" s="75">
        <f t="shared" si="0"/>
        <v>60</v>
      </c>
      <c r="G4" s="75">
        <f t="shared" si="0"/>
        <v>0</v>
      </c>
      <c r="H4" s="75">
        <f>SUM(H2:H3)</f>
        <v>358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4" t="s">
        <v>15</v>
      </c>
      <c r="B6" s="17" t="s">
        <v>9</v>
      </c>
      <c r="C6" s="12"/>
      <c r="D6" s="75">
        <v>23</v>
      </c>
      <c r="E6" s="9">
        <v>11</v>
      </c>
      <c r="F6" s="75">
        <v>10</v>
      </c>
      <c r="G6" s="75">
        <v>0</v>
      </c>
      <c r="H6" s="75">
        <f>SUM(D6:G6)</f>
        <v>44</v>
      </c>
      <c r="I6" s="10"/>
    </row>
    <row r="7" spans="1:9" x14ac:dyDescent="0.25">
      <c r="A7" s="105"/>
      <c r="B7" s="17" t="s">
        <v>29</v>
      </c>
      <c r="C7" s="12"/>
      <c r="D7" s="75">
        <v>0</v>
      </c>
      <c r="E7" s="9">
        <v>2</v>
      </c>
      <c r="F7" s="75">
        <v>1</v>
      </c>
      <c r="G7" s="75">
        <v>0</v>
      </c>
      <c r="H7" s="75">
        <f t="shared" ref="H7:H11" si="1">SUM(D7:G7)</f>
        <v>3</v>
      </c>
      <c r="I7" s="10"/>
    </row>
    <row r="8" spans="1:9" x14ac:dyDescent="0.25">
      <c r="A8" s="105"/>
      <c r="B8" s="17" t="s">
        <v>10</v>
      </c>
      <c r="C8" s="12"/>
      <c r="D8" s="75">
        <v>37</v>
      </c>
      <c r="E8" s="9">
        <v>12</v>
      </c>
      <c r="F8" s="75">
        <v>0</v>
      </c>
      <c r="G8" s="75">
        <v>0</v>
      </c>
      <c r="H8" s="75">
        <f t="shared" si="1"/>
        <v>49</v>
      </c>
      <c r="I8" s="10"/>
    </row>
    <row r="9" spans="1:9" x14ac:dyDescent="0.25">
      <c r="A9" s="105"/>
      <c r="B9" s="18" t="s">
        <v>11</v>
      </c>
      <c r="C9" s="12"/>
      <c r="D9" s="75">
        <v>4</v>
      </c>
      <c r="E9" s="9">
        <v>2</v>
      </c>
      <c r="F9" s="75">
        <v>1</v>
      </c>
      <c r="G9" s="75">
        <v>0</v>
      </c>
      <c r="H9" s="75">
        <f t="shared" si="1"/>
        <v>7</v>
      </c>
      <c r="I9" s="10"/>
    </row>
    <row r="10" spans="1:9" x14ac:dyDescent="0.25">
      <c r="A10" s="105"/>
      <c r="B10" s="28" t="s">
        <v>27</v>
      </c>
      <c r="C10" s="12"/>
      <c r="D10" s="75">
        <f>SUM(D6:D9)</f>
        <v>64</v>
      </c>
      <c r="E10" s="86">
        <f t="shared" ref="E10:F10" si="2">SUM(E6:E9)</f>
        <v>27</v>
      </c>
      <c r="F10" s="86">
        <f t="shared" si="2"/>
        <v>12</v>
      </c>
      <c r="G10" s="86">
        <v>0</v>
      </c>
      <c r="H10" s="75">
        <f t="shared" si="1"/>
        <v>103</v>
      </c>
      <c r="I10" s="10"/>
    </row>
    <row r="11" spans="1:9" x14ac:dyDescent="0.25">
      <c r="A11" s="105"/>
      <c r="B11" s="18" t="s">
        <v>12</v>
      </c>
      <c r="C11" s="12"/>
      <c r="D11" s="75">
        <v>4</v>
      </c>
      <c r="E11" s="9">
        <v>7</v>
      </c>
      <c r="F11" s="75">
        <v>4</v>
      </c>
      <c r="G11" s="75">
        <v>0</v>
      </c>
      <c r="H11" s="75">
        <f t="shared" si="1"/>
        <v>15</v>
      </c>
      <c r="I11" s="10"/>
    </row>
    <row r="12" spans="1:9" x14ac:dyDescent="0.25">
      <c r="A12" s="105"/>
      <c r="B12" s="18" t="s">
        <v>56</v>
      </c>
      <c r="C12" s="12"/>
      <c r="D12" s="20">
        <f>D11/D2</f>
        <v>6.1538461538461542E-2</v>
      </c>
      <c r="E12" s="20">
        <f t="shared" ref="E12:F12" si="3">E11/E2</f>
        <v>0.14583333333333334</v>
      </c>
      <c r="F12" s="20">
        <f t="shared" si="3"/>
        <v>0.12903225806451613</v>
      </c>
      <c r="G12" s="20"/>
      <c r="H12" s="20">
        <f>H11/H2</f>
        <v>0.10416666666666667</v>
      </c>
      <c r="I12" s="10"/>
    </row>
    <row r="13" spans="1:9" x14ac:dyDescent="0.25">
      <c r="A13" s="105"/>
      <c r="B13" s="18" t="s">
        <v>13</v>
      </c>
      <c r="C13" s="12"/>
      <c r="D13" s="75">
        <v>1</v>
      </c>
      <c r="E13" s="9">
        <v>1</v>
      </c>
      <c r="F13" s="75">
        <v>3</v>
      </c>
      <c r="G13" s="75">
        <v>0</v>
      </c>
      <c r="H13" s="75">
        <f>SUM(D13:G13)</f>
        <v>5</v>
      </c>
      <c r="I13" s="10"/>
    </row>
    <row r="14" spans="1:9" x14ac:dyDescent="0.25">
      <c r="A14" s="105"/>
      <c r="B14" s="18" t="s">
        <v>30</v>
      </c>
      <c r="C14" s="12"/>
      <c r="D14" s="75">
        <v>0</v>
      </c>
      <c r="E14" s="9">
        <v>0</v>
      </c>
      <c r="F14" s="75">
        <v>7</v>
      </c>
      <c r="G14" s="75">
        <v>0</v>
      </c>
      <c r="H14" s="86">
        <f>SUM(D14:G14)</f>
        <v>7</v>
      </c>
      <c r="I14" s="10"/>
    </row>
    <row r="15" spans="1:9" s="66" customFormat="1" x14ac:dyDescent="0.25">
      <c r="A15" s="106"/>
      <c r="B15" s="67" t="s">
        <v>31</v>
      </c>
      <c r="C15" s="36"/>
      <c r="D15" s="68">
        <f>100%-D12</f>
        <v>0.93846153846153846</v>
      </c>
      <c r="E15" s="68">
        <f t="shared" ref="E15:F15" si="4">100%-E12</f>
        <v>0.85416666666666663</v>
      </c>
      <c r="F15" s="68">
        <f t="shared" si="4"/>
        <v>0.87096774193548387</v>
      </c>
      <c r="G15" s="68"/>
      <c r="H15" s="68">
        <f>100%-H24</f>
        <v>0.84579439252336452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4" t="s">
        <v>8</v>
      </c>
      <c r="B17" s="17" t="s">
        <v>9</v>
      </c>
      <c r="C17" s="12"/>
      <c r="D17" s="75">
        <v>24</v>
      </c>
      <c r="E17" s="9">
        <v>5</v>
      </c>
      <c r="F17" s="75">
        <v>5</v>
      </c>
      <c r="G17" s="75">
        <v>0</v>
      </c>
      <c r="H17" s="75">
        <f>SUM(D17:G17)</f>
        <v>34</v>
      </c>
      <c r="I17" s="10"/>
    </row>
    <row r="18" spans="1:9" x14ac:dyDescent="0.25">
      <c r="A18" s="105"/>
      <c r="B18" s="17" t="s">
        <v>29</v>
      </c>
      <c r="C18" s="12"/>
      <c r="D18" s="75">
        <v>7</v>
      </c>
      <c r="E18" s="9">
        <v>4</v>
      </c>
      <c r="F18" s="75">
        <v>0</v>
      </c>
      <c r="G18" s="75">
        <v>0</v>
      </c>
      <c r="H18" s="86">
        <f t="shared" ref="H18:H21" si="5">SUM(D18:G18)</f>
        <v>11</v>
      </c>
      <c r="I18" s="10"/>
    </row>
    <row r="19" spans="1:9" x14ac:dyDescent="0.25">
      <c r="A19" s="105"/>
      <c r="B19" s="17" t="s">
        <v>10</v>
      </c>
      <c r="C19" s="12"/>
      <c r="D19" s="75">
        <v>5</v>
      </c>
      <c r="E19" s="9">
        <v>0</v>
      </c>
      <c r="F19" s="75">
        <v>0</v>
      </c>
      <c r="G19" s="75">
        <v>0</v>
      </c>
      <c r="H19" s="86">
        <f t="shared" si="5"/>
        <v>5</v>
      </c>
      <c r="I19" s="10"/>
    </row>
    <row r="20" spans="1:9" x14ac:dyDescent="0.25">
      <c r="A20" s="105"/>
      <c r="B20" s="18" t="s">
        <v>11</v>
      </c>
      <c r="C20" s="12"/>
      <c r="D20" s="75">
        <v>0</v>
      </c>
      <c r="E20" s="9">
        <v>5</v>
      </c>
      <c r="F20" s="75">
        <v>0</v>
      </c>
      <c r="G20" s="75">
        <v>0</v>
      </c>
      <c r="H20" s="86">
        <f t="shared" si="5"/>
        <v>5</v>
      </c>
      <c r="I20" s="10"/>
    </row>
    <row r="21" spans="1:9" x14ac:dyDescent="0.25">
      <c r="A21" s="105"/>
      <c r="B21" s="18" t="s">
        <v>28</v>
      </c>
      <c r="C21" s="12"/>
      <c r="D21" s="75">
        <v>26</v>
      </c>
      <c r="E21" s="9">
        <v>23</v>
      </c>
      <c r="F21" s="75">
        <v>4</v>
      </c>
      <c r="G21" s="75">
        <v>0</v>
      </c>
      <c r="H21" s="86">
        <f t="shared" si="5"/>
        <v>53</v>
      </c>
      <c r="I21" s="10"/>
    </row>
    <row r="22" spans="1:9" x14ac:dyDescent="0.25">
      <c r="A22" s="105"/>
      <c r="B22" s="28" t="s">
        <v>27</v>
      </c>
      <c r="C22" s="12"/>
      <c r="D22" s="75">
        <f>SUM(D17:D21)</f>
        <v>62</v>
      </c>
      <c r="E22" s="86">
        <f t="shared" ref="E22:H22" si="6">SUM(E17:E21)</f>
        <v>37</v>
      </c>
      <c r="F22" s="86">
        <f t="shared" si="6"/>
        <v>9</v>
      </c>
      <c r="G22" s="86">
        <v>0</v>
      </c>
      <c r="H22" s="86">
        <f t="shared" si="6"/>
        <v>108</v>
      </c>
      <c r="I22" s="10"/>
    </row>
    <row r="23" spans="1:9" x14ac:dyDescent="0.25">
      <c r="A23" s="105"/>
      <c r="B23" s="18" t="s">
        <v>12</v>
      </c>
      <c r="C23" s="12"/>
      <c r="D23" s="75">
        <v>24</v>
      </c>
      <c r="E23" s="9">
        <v>9</v>
      </c>
      <c r="F23" s="75">
        <v>0</v>
      </c>
      <c r="G23" s="75">
        <v>0</v>
      </c>
      <c r="H23" s="75">
        <f>SUM(D23:G23)</f>
        <v>33</v>
      </c>
      <c r="I23" s="10"/>
    </row>
    <row r="24" spans="1:9" x14ac:dyDescent="0.25">
      <c r="A24" s="105"/>
      <c r="B24" s="18" t="s">
        <v>56</v>
      </c>
      <c r="C24" s="12"/>
      <c r="D24" s="20">
        <f>D23/D3</f>
        <v>0.20338983050847459</v>
      </c>
      <c r="E24" s="20">
        <f>E23/E3</f>
        <v>0.13432835820895522</v>
      </c>
      <c r="F24" s="20">
        <f>F23/F3</f>
        <v>0</v>
      </c>
      <c r="G24" s="20"/>
      <c r="H24" s="20">
        <f>H23/H3</f>
        <v>0.1542056074766355</v>
      </c>
      <c r="I24" s="10"/>
    </row>
    <row r="25" spans="1:9" x14ac:dyDescent="0.25">
      <c r="A25" s="105"/>
      <c r="B25" s="18" t="s">
        <v>13</v>
      </c>
      <c r="C25" s="12"/>
      <c r="D25" s="75">
        <v>2</v>
      </c>
      <c r="E25" s="9">
        <v>4</v>
      </c>
      <c r="F25" s="75">
        <v>0</v>
      </c>
      <c r="G25" s="75">
        <v>0</v>
      </c>
      <c r="H25" s="75">
        <f>SUM(D25:G25)</f>
        <v>6</v>
      </c>
      <c r="I25" s="10"/>
    </row>
    <row r="26" spans="1:9" x14ac:dyDescent="0.25">
      <c r="A26" s="105"/>
      <c r="B26" s="18" t="s">
        <v>30</v>
      </c>
      <c r="C26" s="12"/>
      <c r="D26" s="75">
        <v>0</v>
      </c>
      <c r="E26" s="9">
        <v>0</v>
      </c>
      <c r="F26" s="75">
        <v>1</v>
      </c>
      <c r="G26" s="75">
        <v>0</v>
      </c>
      <c r="H26" s="86">
        <f>SUM(D26:G26)</f>
        <v>1</v>
      </c>
      <c r="I26" s="10"/>
    </row>
    <row r="27" spans="1:9" s="66" customFormat="1" x14ac:dyDescent="0.25">
      <c r="A27" s="106"/>
      <c r="B27" s="71" t="s">
        <v>32</v>
      </c>
      <c r="C27" s="36"/>
      <c r="D27" s="68">
        <f>100%-D24</f>
        <v>0.79661016949152541</v>
      </c>
      <c r="E27" s="68">
        <f t="shared" ref="E27:H27" si="7">100%-E24</f>
        <v>0.86567164179104483</v>
      </c>
      <c r="F27" s="68">
        <f t="shared" si="7"/>
        <v>1</v>
      </c>
      <c r="G27" s="68"/>
      <c r="H27" s="68">
        <f t="shared" si="7"/>
        <v>0.84579439252336452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83" t="s">
        <v>4</v>
      </c>
      <c r="B31" s="84" t="s">
        <v>14</v>
      </c>
      <c r="C31" s="36"/>
      <c r="D31" s="120">
        <f>(H15+H27)/2</f>
        <v>0.84579439252336452</v>
      </c>
      <c r="E31" s="121"/>
      <c r="F31" s="121"/>
      <c r="G31" s="121"/>
      <c r="H31" s="122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8" t="s">
        <v>18</v>
      </c>
      <c r="C34" s="108"/>
      <c r="D34" s="108"/>
      <c r="E34" s="108"/>
      <c r="F34" s="108"/>
      <c r="I34" s="10"/>
    </row>
    <row r="35" spans="1:18" x14ac:dyDescent="0.25">
      <c r="A35" s="17"/>
      <c r="B35" s="114" t="s">
        <v>19</v>
      </c>
      <c r="C35" s="115"/>
      <c r="D35" s="115"/>
      <c r="E35" s="27"/>
      <c r="F35" s="27" t="s">
        <v>4</v>
      </c>
      <c r="I35" s="10"/>
    </row>
    <row r="36" spans="1:18" x14ac:dyDescent="0.25">
      <c r="A36" s="116" t="s">
        <v>26</v>
      </c>
      <c r="B36" s="115" t="s">
        <v>20</v>
      </c>
      <c r="C36" s="115"/>
      <c r="D36" s="115"/>
      <c r="E36" s="17"/>
      <c r="F36" s="17">
        <v>7</v>
      </c>
      <c r="I36" s="10"/>
    </row>
    <row r="37" spans="1:18" x14ac:dyDescent="0.25">
      <c r="A37" s="116"/>
      <c r="B37" s="117" t="s">
        <v>21</v>
      </c>
      <c r="C37" s="118"/>
      <c r="D37" s="119"/>
      <c r="E37" s="17"/>
      <c r="F37" s="17">
        <v>4</v>
      </c>
      <c r="I37" s="10"/>
    </row>
    <row r="38" spans="1:18" x14ac:dyDescent="0.25">
      <c r="A38" s="116"/>
      <c r="B38" s="117" t="s">
        <v>24</v>
      </c>
      <c r="C38" s="118"/>
      <c r="D38" s="119"/>
      <c r="E38" s="17"/>
      <c r="F38" s="17">
        <v>7</v>
      </c>
    </row>
    <row r="39" spans="1:18" x14ac:dyDescent="0.25">
      <c r="A39" s="116"/>
      <c r="B39" s="115" t="s">
        <v>25</v>
      </c>
      <c r="C39" s="115"/>
      <c r="D39" s="115"/>
      <c r="E39" s="17"/>
      <c r="F39" s="17">
        <v>4</v>
      </c>
    </row>
    <row r="40" spans="1:18" s="25" customFormat="1" x14ac:dyDescent="0.25">
      <c r="A40" s="17"/>
      <c r="B40" s="115"/>
      <c r="C40" s="115"/>
      <c r="D40" s="115"/>
      <c r="E40" s="27" t="s">
        <v>4</v>
      </c>
      <c r="F40" s="27">
        <f>SUM(F36:F39)</f>
        <v>22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6"/>
      <c r="B41" s="115" t="s">
        <v>54</v>
      </c>
      <c r="C41" s="115"/>
      <c r="D41" s="115"/>
      <c r="E41" s="17"/>
      <c r="F41" s="17">
        <v>7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6"/>
      <c r="B42" s="115" t="s">
        <v>55</v>
      </c>
      <c r="C42" s="115"/>
      <c r="D42" s="115"/>
      <c r="E42" s="17"/>
      <c r="F42" s="17">
        <v>12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6"/>
      <c r="B43" s="117" t="s">
        <v>24</v>
      </c>
      <c r="C43" s="118"/>
      <c r="D43" s="119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6"/>
      <c r="B44" s="87" t="s">
        <v>59</v>
      </c>
      <c r="C44" s="88"/>
      <c r="D44" s="89"/>
      <c r="E44" s="17"/>
      <c r="F44" s="17">
        <v>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6"/>
      <c r="B45" s="115" t="s">
        <v>25</v>
      </c>
      <c r="C45" s="115"/>
      <c r="D45" s="115"/>
      <c r="E45" s="17"/>
      <c r="F45" s="17">
        <v>9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7"/>
      <c r="B46" s="115"/>
      <c r="C46" s="115"/>
      <c r="D46" s="115"/>
      <c r="E46" s="27" t="s">
        <v>4</v>
      </c>
      <c r="F46" s="27">
        <f>SUM(F41:F45)</f>
        <v>34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1">
    <mergeCell ref="B46:D46"/>
    <mergeCell ref="B40:D40"/>
    <mergeCell ref="A41:A45"/>
    <mergeCell ref="B41:D41"/>
    <mergeCell ref="B42:D42"/>
    <mergeCell ref="B43:D43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0" orientation="portrait" horizontalDpi="4294967293" verticalDpi="4294967293" r:id="rId1"/>
  <headerFooter>
    <oddHeader>&amp;C&amp;F</oddHeader>
    <oddFooter>&amp;C&amp;A</oddFooter>
  </headerFooter>
  <ignoredErrors>
    <ignoredError sqref="H22 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December</vt:lpstr>
      <vt:lpstr>November</vt:lpstr>
      <vt:lpstr>October</vt:lpstr>
      <vt:lpstr>Sept</vt:lpstr>
      <vt:lpstr>August</vt:lpstr>
      <vt:lpstr>July</vt:lpstr>
      <vt:lpstr>June</vt:lpstr>
      <vt:lpstr>May</vt:lpstr>
      <vt:lpstr>April</vt:lpstr>
      <vt:lpstr>March</vt:lpstr>
      <vt:lpstr>Feb</vt:lpstr>
      <vt:lpstr>January</vt:lpstr>
      <vt:lpstr>Yearly</vt:lpstr>
      <vt:lpstr>April!Print_Area</vt:lpstr>
      <vt:lpstr>August!Print_Area</vt:lpstr>
      <vt:lpstr>December!Print_Area</vt:lpstr>
      <vt:lpstr>Feb!Print_Area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sarah</cp:lastModifiedBy>
  <cp:lastPrinted>2019-12-02T21:20:42Z</cp:lastPrinted>
  <dcterms:created xsi:type="dcterms:W3CDTF">2016-02-01T15:06:31Z</dcterms:created>
  <dcterms:modified xsi:type="dcterms:W3CDTF">2020-01-06T17:27:08Z</dcterms:modified>
</cp:coreProperties>
</file>