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2b18ec692f5565/Monthlies/2020/"/>
    </mc:Choice>
  </mc:AlternateContent>
  <xr:revisionPtr revIDLastSave="447" documentId="8_{376BF77B-E0FF-46B7-B23B-DC51BB46E51C}" xr6:coauthVersionLast="45" xr6:coauthVersionMax="45" xr10:uidLastSave="{B6C1F6D0-5B80-4FDD-B8E8-E6C07D4730CE}"/>
  <bookViews>
    <workbookView xWindow="25080" yWindow="-120" windowWidth="29040" windowHeight="15840" tabRatio="796" firstSheet="1" activeTab="12" xr2:uid="{00000000-000D-0000-FFFF-FFFF00000000}"/>
  </bookViews>
  <sheets>
    <sheet name="January" sheetId="12" r:id="rId1"/>
    <sheet name="Feb" sheetId="58" r:id="rId2"/>
    <sheet name="March" sheetId="48" r:id="rId3"/>
    <sheet name="April" sheetId="49" r:id="rId4"/>
    <sheet name="May" sheetId="50" r:id="rId5"/>
    <sheet name="June" sheetId="51" r:id="rId6"/>
    <sheet name="July" sheetId="52" r:id="rId7"/>
    <sheet name="August" sheetId="53" r:id="rId8"/>
    <sheet name="September" sheetId="54" r:id="rId9"/>
    <sheet name="October" sheetId="55" r:id="rId10"/>
    <sheet name="November" sheetId="56" r:id="rId11"/>
    <sheet name="December" sheetId="57" r:id="rId12"/>
    <sheet name="Yearly" sheetId="16" r:id="rId13"/>
  </sheets>
  <definedNames>
    <definedName name="_xlnm.Print_Area" localSheetId="3">April!$A$1:$H$46</definedName>
    <definedName name="_xlnm.Print_Area" localSheetId="7">August!$A$1:$H$43</definedName>
    <definedName name="_xlnm.Print_Area" localSheetId="11">December!$A$1:$H$44</definedName>
    <definedName name="_xlnm.Print_Area" localSheetId="1">Feb!$A$1:$H$48</definedName>
    <definedName name="_xlnm.Print_Area" localSheetId="0">January!$A$1:$H$44</definedName>
    <definedName name="_xlnm.Print_Area" localSheetId="6">July!$A$1:$H$44</definedName>
    <definedName name="_xlnm.Print_Area" localSheetId="5">June!$A$1:$H$46</definedName>
    <definedName name="_xlnm.Print_Area" localSheetId="2">March!$A$1:$H$46</definedName>
    <definedName name="_xlnm.Print_Area" localSheetId="4">May!$A$1:$H$46</definedName>
    <definedName name="_xlnm.Print_Area" localSheetId="10">November!$A$1:$H$44</definedName>
    <definedName name="_xlnm.Print_Area" localSheetId="9">October!$A$1:$H$41</definedName>
    <definedName name="_xlnm.Print_Area" localSheetId="8">September!$A$1:$H$45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6" l="1"/>
  <c r="N15" i="16"/>
  <c r="F10" i="57"/>
  <c r="E10" i="57"/>
  <c r="G10" i="57"/>
  <c r="D10" i="57"/>
  <c r="E10" i="56" l="1"/>
  <c r="D10" i="56"/>
  <c r="E4" i="55" l="1"/>
  <c r="F4" i="55"/>
  <c r="G4" i="55"/>
  <c r="D4" i="55"/>
  <c r="E22" i="55" l="1"/>
  <c r="F22" i="55"/>
  <c r="G22" i="55"/>
  <c r="D22" i="55"/>
  <c r="E10" i="55"/>
  <c r="F10" i="55"/>
  <c r="G10" i="55"/>
  <c r="D10" i="55"/>
  <c r="E10" i="54" l="1"/>
  <c r="F10" i="54"/>
  <c r="G10" i="54"/>
  <c r="D10" i="54"/>
  <c r="E10" i="53" l="1"/>
  <c r="F10" i="53"/>
  <c r="G10" i="53"/>
  <c r="D10" i="53"/>
  <c r="D12" i="52" l="1"/>
  <c r="E10" i="52"/>
  <c r="F10" i="52"/>
  <c r="G10" i="52"/>
  <c r="D10" i="52"/>
  <c r="F46" i="50" l="1"/>
  <c r="E10" i="50"/>
  <c r="F10" i="50"/>
  <c r="G10" i="50"/>
  <c r="D10" i="50"/>
  <c r="H8" i="50"/>
  <c r="E10" i="51"/>
  <c r="F10" i="51"/>
  <c r="D10" i="51"/>
  <c r="F46" i="49" l="1"/>
  <c r="E10" i="49"/>
  <c r="F10" i="49"/>
  <c r="G10" i="49"/>
  <c r="D10" i="49"/>
  <c r="F46" i="48" l="1"/>
  <c r="H29" i="48"/>
  <c r="E10" i="48"/>
  <c r="F10" i="48"/>
  <c r="D10" i="48"/>
  <c r="H2" i="58" l="1"/>
  <c r="H5" i="58" s="1"/>
  <c r="H3" i="58"/>
  <c r="H4" i="58"/>
  <c r="D5" i="58"/>
  <c r="E5" i="58"/>
  <c r="F5" i="58"/>
  <c r="G5" i="58"/>
  <c r="H7" i="58"/>
  <c r="H8" i="58"/>
  <c r="H11" i="58" s="1"/>
  <c r="H9" i="58"/>
  <c r="H10" i="58"/>
  <c r="D11" i="58"/>
  <c r="E11" i="58"/>
  <c r="F11" i="58"/>
  <c r="G11" i="58"/>
  <c r="H12" i="58"/>
  <c r="H13" i="58" s="1"/>
  <c r="H16" i="58" s="1"/>
  <c r="D32" i="58" s="1"/>
  <c r="D13" i="58"/>
  <c r="D16" i="58" s="1"/>
  <c r="E13" i="58"/>
  <c r="F13" i="58"/>
  <c r="H14" i="58"/>
  <c r="H15" i="58"/>
  <c r="E16" i="58"/>
  <c r="F16" i="58"/>
  <c r="G16" i="58"/>
  <c r="H18" i="58"/>
  <c r="H19" i="58"/>
  <c r="H20" i="58"/>
  <c r="H23" i="58" s="1"/>
  <c r="H21" i="58"/>
  <c r="H22" i="58"/>
  <c r="D23" i="58"/>
  <c r="E23" i="58"/>
  <c r="F23" i="58"/>
  <c r="G23" i="58"/>
  <c r="H24" i="58"/>
  <c r="H25" i="58" s="1"/>
  <c r="H28" i="58" s="1"/>
  <c r="D25" i="58"/>
  <c r="D28" i="58" s="1"/>
  <c r="E25" i="58"/>
  <c r="E28" i="58" s="1"/>
  <c r="F25" i="58"/>
  <c r="F28" i="58" s="1"/>
  <c r="H26" i="58"/>
  <c r="H27" i="58"/>
  <c r="G28" i="58"/>
  <c r="F42" i="58"/>
  <c r="F48" i="58"/>
  <c r="D26" i="16" l="1"/>
  <c r="E26" i="16"/>
  <c r="F26" i="16"/>
  <c r="G26" i="16"/>
  <c r="H26" i="16"/>
  <c r="I26" i="16"/>
  <c r="J26" i="16"/>
  <c r="K26" i="16"/>
  <c r="L26" i="16"/>
  <c r="M26" i="16"/>
  <c r="C26" i="16"/>
  <c r="D13" i="16"/>
  <c r="E13" i="16"/>
  <c r="F13" i="16"/>
  <c r="G13" i="16"/>
  <c r="H13" i="16"/>
  <c r="I13" i="16"/>
  <c r="J13" i="16"/>
  <c r="K13" i="16"/>
  <c r="L13" i="16"/>
  <c r="M13" i="16"/>
  <c r="N13" i="16"/>
  <c r="C13" i="16"/>
  <c r="E10" i="12"/>
  <c r="F10" i="12"/>
  <c r="G10" i="12"/>
  <c r="D10" i="12"/>
  <c r="F44" i="57"/>
  <c r="F40" i="57"/>
  <c r="H26" i="57"/>
  <c r="H25" i="57"/>
  <c r="G27" i="57"/>
  <c r="F24" i="57"/>
  <c r="F27" i="57" s="1"/>
  <c r="E24" i="57"/>
  <c r="E27" i="57" s="1"/>
  <c r="D24" i="57"/>
  <c r="D27" i="57" s="1"/>
  <c r="H23" i="57"/>
  <c r="G22" i="57"/>
  <c r="F22" i="57"/>
  <c r="E22" i="57"/>
  <c r="D22" i="57"/>
  <c r="H21" i="57"/>
  <c r="H20" i="57"/>
  <c r="H19" i="57"/>
  <c r="H18" i="57"/>
  <c r="H17" i="57"/>
  <c r="H14" i="57"/>
  <c r="H13" i="57"/>
  <c r="G12" i="57"/>
  <c r="G15" i="57" s="1"/>
  <c r="F12" i="57"/>
  <c r="F15" i="57" s="1"/>
  <c r="E12" i="57"/>
  <c r="E15" i="57" s="1"/>
  <c r="D12" i="57"/>
  <c r="D15" i="57" s="1"/>
  <c r="H11" i="57"/>
  <c r="H10" i="57"/>
  <c r="H9" i="57"/>
  <c r="H8" i="57"/>
  <c r="H7" i="57"/>
  <c r="H6" i="57"/>
  <c r="G4" i="57"/>
  <c r="F4" i="57"/>
  <c r="E4" i="57"/>
  <c r="D4" i="57"/>
  <c r="H3" i="57"/>
  <c r="H2" i="57"/>
  <c r="F44" i="56"/>
  <c r="F40" i="56"/>
  <c r="H26" i="56"/>
  <c r="H25" i="56"/>
  <c r="G27" i="56"/>
  <c r="F24" i="56"/>
  <c r="F27" i="56" s="1"/>
  <c r="E24" i="56"/>
  <c r="E27" i="56" s="1"/>
  <c r="D24" i="56"/>
  <c r="D27" i="56" s="1"/>
  <c r="H23" i="56"/>
  <c r="G22" i="56"/>
  <c r="F22" i="56"/>
  <c r="E22" i="56"/>
  <c r="D22" i="56"/>
  <c r="H21" i="56"/>
  <c r="H20" i="56"/>
  <c r="H19" i="56"/>
  <c r="H18" i="56"/>
  <c r="H17" i="56"/>
  <c r="H14" i="56"/>
  <c r="H13" i="56"/>
  <c r="G15" i="56"/>
  <c r="F12" i="56"/>
  <c r="F15" i="56" s="1"/>
  <c r="E12" i="56"/>
  <c r="E15" i="56" s="1"/>
  <c r="D12" i="56"/>
  <c r="D15" i="56" s="1"/>
  <c r="H11" i="56"/>
  <c r="H10" i="56"/>
  <c r="H9" i="56"/>
  <c r="H8" i="56"/>
  <c r="H7" i="56"/>
  <c r="H6" i="56"/>
  <c r="G4" i="56"/>
  <c r="F4" i="56"/>
  <c r="E4" i="56"/>
  <c r="D4" i="56"/>
  <c r="H3" i="56"/>
  <c r="H2" i="56"/>
  <c r="H4" i="56" s="1"/>
  <c r="F41" i="55"/>
  <c r="F39" i="55"/>
  <c r="H26" i="55"/>
  <c r="H25" i="55"/>
  <c r="G27" i="55"/>
  <c r="F24" i="55"/>
  <c r="F27" i="55" s="1"/>
  <c r="E24" i="55"/>
  <c r="E27" i="55" s="1"/>
  <c r="D24" i="55"/>
  <c r="D27" i="55" s="1"/>
  <c r="H23" i="55"/>
  <c r="H21" i="55"/>
  <c r="H20" i="55"/>
  <c r="H19" i="55"/>
  <c r="H18" i="55"/>
  <c r="H17" i="55"/>
  <c r="H14" i="55"/>
  <c r="H13" i="55"/>
  <c r="G12" i="55"/>
  <c r="G15" i="55" s="1"/>
  <c r="F12" i="55"/>
  <c r="F15" i="55" s="1"/>
  <c r="E12" i="55"/>
  <c r="E15" i="55" s="1"/>
  <c r="D12" i="55"/>
  <c r="D15" i="55" s="1"/>
  <c r="H11" i="55"/>
  <c r="H9" i="55"/>
  <c r="H8" i="55"/>
  <c r="H7" i="55"/>
  <c r="H6" i="55"/>
  <c r="H3" i="55"/>
  <c r="H2" i="55"/>
  <c r="F45" i="54"/>
  <c r="F40" i="54"/>
  <c r="H26" i="54"/>
  <c r="H25" i="54"/>
  <c r="G24" i="54"/>
  <c r="G27" i="54" s="1"/>
  <c r="F24" i="54"/>
  <c r="F27" i="54" s="1"/>
  <c r="E24" i="54"/>
  <c r="E27" i="54" s="1"/>
  <c r="D24" i="54"/>
  <c r="D27" i="54" s="1"/>
  <c r="H23" i="54"/>
  <c r="H24" i="54" s="1"/>
  <c r="H27" i="54" s="1"/>
  <c r="G22" i="54"/>
  <c r="F22" i="54"/>
  <c r="E22" i="54"/>
  <c r="D22" i="54"/>
  <c r="H21" i="54"/>
  <c r="H20" i="54"/>
  <c r="H19" i="54"/>
  <c r="H18" i="54"/>
  <c r="H17" i="54"/>
  <c r="H14" i="54"/>
  <c r="H13" i="54"/>
  <c r="G12" i="54"/>
  <c r="G15" i="54" s="1"/>
  <c r="F12" i="54"/>
  <c r="F15" i="54" s="1"/>
  <c r="E12" i="54"/>
  <c r="E15" i="54" s="1"/>
  <c r="D12" i="54"/>
  <c r="D15" i="54" s="1"/>
  <c r="H11" i="54"/>
  <c r="H9" i="54"/>
  <c r="H8" i="54"/>
  <c r="H7" i="54"/>
  <c r="H6" i="54"/>
  <c r="G4" i="54"/>
  <c r="F4" i="54"/>
  <c r="E4" i="54"/>
  <c r="D4" i="54"/>
  <c r="H3" i="54"/>
  <c r="H2" i="54"/>
  <c r="F43" i="53"/>
  <c r="F38" i="53"/>
  <c r="H26" i="53"/>
  <c r="H25" i="53"/>
  <c r="G27" i="53"/>
  <c r="F24" i="53"/>
  <c r="F27" i="53" s="1"/>
  <c r="E24" i="53"/>
  <c r="E27" i="53" s="1"/>
  <c r="D24" i="53"/>
  <c r="D27" i="53" s="1"/>
  <c r="H23" i="53"/>
  <c r="G22" i="53"/>
  <c r="F22" i="53"/>
  <c r="E22" i="53"/>
  <c r="D22" i="53"/>
  <c r="H21" i="53"/>
  <c r="H20" i="53"/>
  <c r="H19" i="53"/>
  <c r="H18" i="53"/>
  <c r="H17" i="53"/>
  <c r="H14" i="53"/>
  <c r="H13" i="53"/>
  <c r="G12" i="53"/>
  <c r="G15" i="53" s="1"/>
  <c r="F12" i="53"/>
  <c r="F15" i="53" s="1"/>
  <c r="E12" i="53"/>
  <c r="E15" i="53" s="1"/>
  <c r="D12" i="53"/>
  <c r="D15" i="53" s="1"/>
  <c r="H11" i="53"/>
  <c r="H10" i="53"/>
  <c r="H9" i="53"/>
  <c r="H8" i="53"/>
  <c r="H7" i="53"/>
  <c r="H6" i="53"/>
  <c r="G4" i="53"/>
  <c r="F4" i="53"/>
  <c r="E4" i="53"/>
  <c r="D4" i="53"/>
  <c r="H3" i="53"/>
  <c r="H2" i="53"/>
  <c r="F44" i="52"/>
  <c r="F40" i="52"/>
  <c r="H26" i="52"/>
  <c r="H25" i="52"/>
  <c r="G27" i="52"/>
  <c r="F24" i="52"/>
  <c r="F27" i="52" s="1"/>
  <c r="E24" i="52"/>
  <c r="E27" i="52" s="1"/>
  <c r="D24" i="52"/>
  <c r="D27" i="52" s="1"/>
  <c r="H23" i="52"/>
  <c r="G22" i="52"/>
  <c r="F22" i="52"/>
  <c r="E22" i="52"/>
  <c r="D22" i="52"/>
  <c r="H21" i="52"/>
  <c r="H20" i="52"/>
  <c r="H19" i="52"/>
  <c r="H18" i="52"/>
  <c r="H17" i="52"/>
  <c r="H14" i="52"/>
  <c r="H13" i="52"/>
  <c r="G12" i="52"/>
  <c r="G15" i="52" s="1"/>
  <c r="F12" i="52"/>
  <c r="F15" i="52" s="1"/>
  <c r="E12" i="52"/>
  <c r="E15" i="52" s="1"/>
  <c r="D15" i="52"/>
  <c r="H11" i="52"/>
  <c r="H10" i="52"/>
  <c r="H9" i="52"/>
  <c r="H8" i="52"/>
  <c r="H7" i="52"/>
  <c r="H6" i="52"/>
  <c r="G4" i="52"/>
  <c r="F4" i="52"/>
  <c r="E4" i="52"/>
  <c r="D4" i="52"/>
  <c r="H3" i="52"/>
  <c r="H2" i="52"/>
  <c r="H12" i="52" s="1"/>
  <c r="H15" i="52" s="1"/>
  <c r="F46" i="51"/>
  <c r="F40" i="51"/>
  <c r="H26" i="51"/>
  <c r="H25" i="51"/>
  <c r="G24" i="51"/>
  <c r="G27" i="51" s="1"/>
  <c r="F24" i="51"/>
  <c r="F27" i="51" s="1"/>
  <c r="E24" i="51"/>
  <c r="E27" i="51" s="1"/>
  <c r="D24" i="51"/>
  <c r="D27" i="51" s="1"/>
  <c r="H23" i="51"/>
  <c r="G22" i="51"/>
  <c r="F22" i="51"/>
  <c r="E22" i="51"/>
  <c r="D22" i="51"/>
  <c r="H21" i="51"/>
  <c r="H20" i="51"/>
  <c r="H19" i="51"/>
  <c r="H18" i="51"/>
  <c r="H17" i="51"/>
  <c r="H14" i="51"/>
  <c r="H13" i="51"/>
  <c r="G12" i="51"/>
  <c r="G15" i="51" s="1"/>
  <c r="F12" i="51"/>
  <c r="F15" i="51" s="1"/>
  <c r="E12" i="51"/>
  <c r="E15" i="51" s="1"/>
  <c r="D12" i="51"/>
  <c r="D15" i="51" s="1"/>
  <c r="H11" i="51"/>
  <c r="H9" i="51"/>
  <c r="H8" i="51"/>
  <c r="H7" i="51"/>
  <c r="H6" i="51"/>
  <c r="G4" i="51"/>
  <c r="F4" i="51"/>
  <c r="E4" i="51"/>
  <c r="D4" i="51"/>
  <c r="H3" i="51"/>
  <c r="H2" i="51"/>
  <c r="H4" i="51" s="1"/>
  <c r="F40" i="50"/>
  <c r="D27" i="50"/>
  <c r="H26" i="50"/>
  <c r="H25" i="50"/>
  <c r="G24" i="50"/>
  <c r="G27" i="50" s="1"/>
  <c r="F24" i="50"/>
  <c r="F27" i="50" s="1"/>
  <c r="E24" i="50"/>
  <c r="E27" i="50" s="1"/>
  <c r="D24" i="50"/>
  <c r="H23" i="50"/>
  <c r="G22" i="50"/>
  <c r="F22" i="50"/>
  <c r="E22" i="50"/>
  <c r="D22" i="50"/>
  <c r="H21" i="50"/>
  <c r="H20" i="50"/>
  <c r="H19" i="50"/>
  <c r="H18" i="50"/>
  <c r="H17" i="50"/>
  <c r="H14" i="50"/>
  <c r="H13" i="50"/>
  <c r="G12" i="50"/>
  <c r="G15" i="50" s="1"/>
  <c r="F12" i="50"/>
  <c r="F15" i="50" s="1"/>
  <c r="E12" i="50"/>
  <c r="E15" i="50" s="1"/>
  <c r="D12" i="50"/>
  <c r="D15" i="50" s="1"/>
  <c r="H11" i="50"/>
  <c r="H10" i="50"/>
  <c r="H9" i="50"/>
  <c r="H7" i="50"/>
  <c r="H6" i="50"/>
  <c r="G4" i="50"/>
  <c r="F4" i="50"/>
  <c r="E4" i="50"/>
  <c r="D4" i="50"/>
  <c r="H3" i="50"/>
  <c r="H2" i="50"/>
  <c r="F40" i="49"/>
  <c r="H26" i="49"/>
  <c r="H25" i="49"/>
  <c r="G24" i="49"/>
  <c r="G27" i="49" s="1"/>
  <c r="F24" i="49"/>
  <c r="F27" i="49" s="1"/>
  <c r="E24" i="49"/>
  <c r="E27" i="49" s="1"/>
  <c r="D24" i="49"/>
  <c r="D27" i="49" s="1"/>
  <c r="H23" i="49"/>
  <c r="G22" i="49"/>
  <c r="F22" i="49"/>
  <c r="E22" i="49"/>
  <c r="D22" i="49"/>
  <c r="H21" i="49"/>
  <c r="H20" i="49"/>
  <c r="H19" i="49"/>
  <c r="H18" i="49"/>
  <c r="H17" i="49"/>
  <c r="H14" i="49"/>
  <c r="H13" i="49"/>
  <c r="G12" i="49"/>
  <c r="G15" i="49" s="1"/>
  <c r="F12" i="49"/>
  <c r="F15" i="49" s="1"/>
  <c r="E12" i="49"/>
  <c r="E15" i="49" s="1"/>
  <c r="D12" i="49"/>
  <c r="D15" i="49" s="1"/>
  <c r="H11" i="49"/>
  <c r="H9" i="49"/>
  <c r="H8" i="49"/>
  <c r="H7" i="49"/>
  <c r="H6" i="49"/>
  <c r="G4" i="49"/>
  <c r="F4" i="49"/>
  <c r="E4" i="49"/>
  <c r="D4" i="49"/>
  <c r="H3" i="49"/>
  <c r="H2" i="49"/>
  <c r="F40" i="48"/>
  <c r="H26" i="48"/>
  <c r="H25" i="48"/>
  <c r="G24" i="48"/>
  <c r="G27" i="48" s="1"/>
  <c r="F24" i="48"/>
  <c r="F27" i="48" s="1"/>
  <c r="E24" i="48"/>
  <c r="E27" i="48" s="1"/>
  <c r="D24" i="48"/>
  <c r="D27" i="48" s="1"/>
  <c r="H23" i="48"/>
  <c r="F22" i="48"/>
  <c r="E22" i="48"/>
  <c r="D22" i="48"/>
  <c r="H21" i="48"/>
  <c r="H20" i="48"/>
  <c r="H19" i="48"/>
  <c r="H18" i="48"/>
  <c r="H17" i="48"/>
  <c r="E15" i="48"/>
  <c r="H14" i="48"/>
  <c r="H13" i="48"/>
  <c r="G12" i="48"/>
  <c r="G15" i="48" s="1"/>
  <c r="F12" i="48"/>
  <c r="F15" i="48" s="1"/>
  <c r="E12" i="48"/>
  <c r="D12" i="48"/>
  <c r="D15" i="48" s="1"/>
  <c r="H11" i="48"/>
  <c r="H10" i="48"/>
  <c r="H9" i="48"/>
  <c r="H8" i="48"/>
  <c r="H7" i="48"/>
  <c r="H6" i="48"/>
  <c r="G4" i="48"/>
  <c r="F4" i="48"/>
  <c r="E4" i="48"/>
  <c r="D4" i="48"/>
  <c r="H3" i="48"/>
  <c r="H2" i="48"/>
  <c r="H24" i="57" l="1"/>
  <c r="H27" i="57" s="1"/>
  <c r="H22" i="57"/>
  <c r="H12" i="57"/>
  <c r="H15" i="57" s="1"/>
  <c r="H22" i="56"/>
  <c r="H12" i="56"/>
  <c r="H15" i="56" s="1"/>
  <c r="H24" i="56"/>
  <c r="H27" i="56" s="1"/>
  <c r="H4" i="55"/>
  <c r="H24" i="55"/>
  <c r="H27" i="55" s="1"/>
  <c r="H22" i="55"/>
  <c r="H10" i="55"/>
  <c r="H12" i="55"/>
  <c r="H15" i="55" s="1"/>
  <c r="H10" i="54"/>
  <c r="H22" i="54"/>
  <c r="H12" i="54"/>
  <c r="H15" i="54" s="1"/>
  <c r="D31" i="54" s="1"/>
  <c r="H22" i="53"/>
  <c r="H24" i="53"/>
  <c r="H27" i="53" s="1"/>
  <c r="H4" i="53"/>
  <c r="H12" i="53"/>
  <c r="H15" i="53" s="1"/>
  <c r="H22" i="52"/>
  <c r="H24" i="52"/>
  <c r="H27" i="52" s="1"/>
  <c r="D31" i="52" s="1"/>
  <c r="H22" i="50"/>
  <c r="H4" i="50"/>
  <c r="H24" i="50"/>
  <c r="H27" i="50" s="1"/>
  <c r="H12" i="50"/>
  <c r="H15" i="50" s="1"/>
  <c r="H22" i="51"/>
  <c r="H10" i="51"/>
  <c r="H24" i="51"/>
  <c r="H27" i="51" s="1"/>
  <c r="H12" i="51"/>
  <c r="H15" i="51" s="1"/>
  <c r="H22" i="49"/>
  <c r="H10" i="49"/>
  <c r="H12" i="49"/>
  <c r="H15" i="49" s="1"/>
  <c r="H24" i="49"/>
  <c r="H27" i="49" s="1"/>
  <c r="H4" i="49"/>
  <c r="H22" i="48"/>
  <c r="H24" i="48"/>
  <c r="H27" i="48" s="1"/>
  <c r="H4" i="48"/>
  <c r="H12" i="48"/>
  <c r="H15" i="48" s="1"/>
  <c r="H4" i="57"/>
  <c r="H4" i="54"/>
  <c r="H4" i="52"/>
  <c r="M31" i="16"/>
  <c r="D31" i="57" l="1"/>
  <c r="D31" i="56"/>
  <c r="D31" i="55"/>
  <c r="D31" i="53"/>
  <c r="D31" i="50"/>
  <c r="D31" i="51"/>
  <c r="D31" i="49"/>
  <c r="D31" i="48"/>
  <c r="H26" i="12"/>
  <c r="H25" i="12"/>
  <c r="H23" i="12"/>
  <c r="H18" i="12"/>
  <c r="H19" i="12"/>
  <c r="H20" i="12"/>
  <c r="H21" i="12"/>
  <c r="H17" i="12"/>
  <c r="E22" i="12"/>
  <c r="F22" i="12"/>
  <c r="G22" i="12"/>
  <c r="D22" i="12"/>
  <c r="H14" i="12"/>
  <c r="H13" i="12"/>
  <c r="H22" i="12" l="1"/>
  <c r="D31" i="16"/>
  <c r="E31" i="16"/>
  <c r="F31" i="16"/>
  <c r="G31" i="16"/>
  <c r="H31" i="16"/>
  <c r="I31" i="16"/>
  <c r="J31" i="16"/>
  <c r="K31" i="16"/>
  <c r="L31" i="16"/>
  <c r="N31" i="16"/>
  <c r="O30" i="16"/>
  <c r="O29" i="16"/>
  <c r="O27" i="16"/>
  <c r="O25" i="16"/>
  <c r="O24" i="16"/>
  <c r="O23" i="16"/>
  <c r="O22" i="16"/>
  <c r="O17" i="16"/>
  <c r="O16" i="16"/>
  <c r="O21" i="16" l="1"/>
  <c r="O26" i="16" s="1"/>
  <c r="C31" i="16"/>
  <c r="M28" i="16"/>
  <c r="M15" i="16"/>
  <c r="O31" i="16" l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4" i="12"/>
  <c r="G27" i="12" s="1"/>
  <c r="D24" i="12"/>
  <c r="D27" i="12" s="1"/>
  <c r="E12" i="12"/>
  <c r="E15" i="12" s="1"/>
  <c r="F12" i="12"/>
  <c r="F15" i="12" s="1"/>
  <c r="G12" i="12"/>
  <c r="G15" i="12" s="1"/>
  <c r="D12" i="12"/>
  <c r="D15" i="12" s="1"/>
  <c r="N18" i="16" l="1"/>
  <c r="M18" i="16"/>
  <c r="L18" i="16"/>
  <c r="K18" i="16"/>
  <c r="J18" i="16"/>
  <c r="I18" i="16"/>
  <c r="H18" i="16"/>
  <c r="G18" i="16"/>
  <c r="F18" i="16"/>
  <c r="E18" i="16"/>
  <c r="D18" i="16"/>
  <c r="N4" i="16"/>
  <c r="M4" i="16"/>
  <c r="L4" i="16"/>
  <c r="K4" i="16"/>
  <c r="J4" i="16"/>
  <c r="I4" i="16"/>
  <c r="H4" i="16"/>
  <c r="G4" i="16"/>
  <c r="F4" i="16"/>
  <c r="E4" i="16"/>
  <c r="D4" i="16"/>
  <c r="F40" i="12" l="1"/>
  <c r="H7" i="12"/>
  <c r="O10" i="16" s="1"/>
  <c r="H8" i="12"/>
  <c r="O11" i="16" s="1"/>
  <c r="H9" i="12"/>
  <c r="O12" i="16" s="1"/>
  <c r="H11" i="12"/>
  <c r="O14" i="16" s="1"/>
  <c r="H6" i="12"/>
  <c r="O9" i="16" s="1"/>
  <c r="E4" i="12"/>
  <c r="F4" i="12"/>
  <c r="G4" i="12"/>
  <c r="D4" i="12"/>
  <c r="O13" i="16" l="1"/>
  <c r="O18" i="16" s="1"/>
  <c r="C18" i="16"/>
  <c r="H10" i="12"/>
  <c r="F44" i="12" l="1"/>
  <c r="H3" i="12" l="1"/>
  <c r="H2" i="12"/>
  <c r="C28" i="16" l="1"/>
  <c r="O3" i="16"/>
  <c r="H12" i="12"/>
  <c r="H15" i="12" s="1"/>
  <c r="H24" i="12"/>
  <c r="H27" i="12" s="1"/>
  <c r="H4" i="12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O15" i="16" s="1"/>
  <c r="C4" i="16"/>
  <c r="O4" i="16" s="1"/>
  <c r="N34" i="16" l="1"/>
  <c r="P26" i="16"/>
  <c r="P9" i="16"/>
  <c r="P17" i="16"/>
  <c r="P12" i="16"/>
  <c r="P10" i="16"/>
  <c r="P14" i="16"/>
  <c r="P13" i="16" s="1"/>
  <c r="P16" i="16"/>
  <c r="P11" i="16"/>
  <c r="M34" i="16" l="1"/>
  <c r="P15" i="16"/>
  <c r="P18" i="16"/>
  <c r="O34" i="16"/>
</calcChain>
</file>

<file path=xl/sharedStrings.xml><?xml version="1.0" encoding="utf-8"?>
<sst xmlns="http://schemas.openxmlformats.org/spreadsheetml/2006/main" count="669" uniqueCount="64">
  <si>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</si>
  <si>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</si>
  <si>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</si>
  <si>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</si>
  <si>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</si>
  <si>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</si>
  <si>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</si>
  <si>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</si>
  <si>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</si>
  <si>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</si>
  <si>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</si>
  <si>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</si>
  <si>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</si>
  <si>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</si>
  <si>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</si>
  <si>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</si>
  <si>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</si>
  <si>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</si>
  <si>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</si>
  <si>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</si>
  <si>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</si>
  <si>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</si>
  <si>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</si>
  <si>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</si>
  <si>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</si>
  <si>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</si>
  <si>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</si>
  <si>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</si>
  <si>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</si>
  <si>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</si>
  <si>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</si>
  <si>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</si>
  <si>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</si>
  <si>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</si>
  <si>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</si>
  <si>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</si>
  <si>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</si>
  <si>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</si>
  <si>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</si>
  <si>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</si>
  <si>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</si>
  <si>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</si>
  <si>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</si>
  <si>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</si>
  <si>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</si>
  <si>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</si>
  <si>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</si>
  <si>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</si>
  <si>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</si>
  <si>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</si>
  <si>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</si>
  <si>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</si>
  <si>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</si>
  <si>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Euthanasia Rate</t>
  </si>
  <si>
    <t>100% - Euthanasia Rate</t>
  </si>
  <si>
    <t>Total Cats Out</t>
  </si>
  <si>
    <t>Cat</t>
  </si>
  <si>
    <t xml:space="preserve">Aggression </t>
  </si>
  <si>
    <t>Too Young</t>
  </si>
  <si>
    <t xml:space="preserve">Cat </t>
  </si>
  <si>
    <t>Rabies Testing</t>
  </si>
  <si>
    <t>Rabies Risk</t>
  </si>
  <si>
    <t>Too young</t>
  </si>
  <si>
    <t>Feral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</si>
</sst>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3" borderId="0" xfId="0" applyFill="1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1" fillId="3" borderId="0" xfId="0" applyFont="1" applyFill="1"/>
    <xf numFmtId="0" fontId="1" fillId="2" borderId="0" xfId="0" applyFont="1" applyFill="1"/>
    <xf numFmtId="0" fontId="0" fillId="2" borderId="5" xfId="0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Layout" topLeftCell="A7" zoomScaleNormal="100" workbookViewId="0">
      <selection activeCell="F44" sqref="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8">
        <v>90</v>
      </c>
      <c r="E2" s="9">
        <v>43</v>
      </c>
      <c r="F2" s="8">
        <v>28</v>
      </c>
      <c r="G2" s="8">
        <v>2</v>
      </c>
      <c r="H2" s="8">
        <f>SUM(D2:G2)</f>
        <v>163</v>
      </c>
      <c r="I2" s="10"/>
    </row>
    <row r="3" spans="1:9" x14ac:dyDescent="0.25">
      <c r="A3" s="127" t="s">
        <v>5</v>
      </c>
      <c r="B3" s="127"/>
      <c r="C3" s="12"/>
      <c r="D3" s="8">
        <v>83</v>
      </c>
      <c r="E3" s="9">
        <v>64</v>
      </c>
      <c r="F3" s="8">
        <v>28</v>
      </c>
      <c r="G3" s="8">
        <v>1</v>
      </c>
      <c r="H3" s="8">
        <f>SUM(D3:G3)</f>
        <v>176</v>
      </c>
      <c r="I3" s="10"/>
    </row>
    <row r="4" spans="1:9" x14ac:dyDescent="0.25">
      <c r="A4" s="128" t="s">
        <v>7</v>
      </c>
      <c r="B4" s="129"/>
      <c r="C4" s="12"/>
      <c r="D4" s="8">
        <f>SUM(D2:D3)</f>
        <v>173</v>
      </c>
      <c r="E4" s="27">
        <f t="shared" ref="E4:G4" si="0">SUM(E2:E3)</f>
        <v>107</v>
      </c>
      <c r="F4" s="27">
        <f t="shared" si="0"/>
        <v>56</v>
      </c>
      <c r="G4" s="27">
        <f t="shared" si="0"/>
        <v>3</v>
      </c>
      <c r="H4" s="8">
        <f>SUM(H2:H3)</f>
        <v>339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8">
        <v>35</v>
      </c>
      <c r="E6" s="9">
        <v>17</v>
      </c>
      <c r="F6" s="8">
        <v>15</v>
      </c>
      <c r="G6" s="8">
        <v>1</v>
      </c>
      <c r="H6" s="8">
        <f>SUM(D6:G6)</f>
        <v>68</v>
      </c>
      <c r="I6" s="10"/>
    </row>
    <row r="7" spans="1:9" x14ac:dyDescent="0.25">
      <c r="A7" s="124"/>
      <c r="B7" s="17" t="s">
        <v>27</v>
      </c>
      <c r="C7" s="12"/>
      <c r="D7" s="27">
        <v>1</v>
      </c>
      <c r="E7" s="9">
        <v>1</v>
      </c>
      <c r="F7" s="27">
        <v>2</v>
      </c>
      <c r="G7" s="27">
        <v>0</v>
      </c>
      <c r="H7" s="27">
        <f t="shared" ref="H7:H11" si="1">SUM(D7:G7)</f>
        <v>4</v>
      </c>
      <c r="I7" s="10"/>
    </row>
    <row r="8" spans="1:9" x14ac:dyDescent="0.25">
      <c r="A8" s="124"/>
      <c r="B8" s="17" t="s">
        <v>10</v>
      </c>
      <c r="C8" s="12"/>
      <c r="D8" s="27">
        <v>34</v>
      </c>
      <c r="E8" s="9">
        <v>12</v>
      </c>
      <c r="F8" s="27">
        <v>0</v>
      </c>
      <c r="G8" s="27">
        <v>0</v>
      </c>
      <c r="H8" s="27">
        <f t="shared" si="1"/>
        <v>46</v>
      </c>
      <c r="I8" s="10"/>
    </row>
    <row r="9" spans="1:9" x14ac:dyDescent="0.25">
      <c r="A9" s="124"/>
      <c r="B9" s="18" t="s">
        <v>11</v>
      </c>
      <c r="C9" s="12"/>
      <c r="D9" s="27">
        <v>10</v>
      </c>
      <c r="E9" s="9">
        <v>6</v>
      </c>
      <c r="F9" s="27">
        <v>5</v>
      </c>
      <c r="G9" s="27">
        <v>0</v>
      </c>
      <c r="H9" s="27">
        <f t="shared" si="1"/>
        <v>21</v>
      </c>
      <c r="I9" s="10"/>
    </row>
    <row r="10" spans="1:9" x14ac:dyDescent="0.25">
      <c r="A10" s="124"/>
      <c r="B10" s="26" t="s">
        <v>25</v>
      </c>
      <c r="C10" s="12"/>
      <c r="D10" s="27">
        <f>SUM(D6:D9)</f>
        <v>80</v>
      </c>
      <c r="E10" s="78">
        <f t="shared" ref="E10:G10" si="2">SUM(E6:E9)</f>
        <v>36</v>
      </c>
      <c r="F10" s="78">
        <f t="shared" si="2"/>
        <v>22</v>
      </c>
      <c r="G10" s="78">
        <f t="shared" si="2"/>
        <v>1</v>
      </c>
      <c r="H10" s="27">
        <f t="shared" si="1"/>
        <v>139</v>
      </c>
      <c r="I10" s="10"/>
    </row>
    <row r="11" spans="1:9" x14ac:dyDescent="0.25">
      <c r="A11" s="124"/>
      <c r="B11" s="18" t="s">
        <v>12</v>
      </c>
      <c r="C11" s="12"/>
      <c r="D11" s="27">
        <v>2</v>
      </c>
      <c r="E11" s="9">
        <v>5</v>
      </c>
      <c r="F11" s="27">
        <v>4</v>
      </c>
      <c r="G11" s="27">
        <v>0</v>
      </c>
      <c r="H11" s="27">
        <f t="shared" si="1"/>
        <v>11</v>
      </c>
      <c r="I11" s="10"/>
    </row>
    <row r="12" spans="1:9" x14ac:dyDescent="0.25">
      <c r="A12" s="124"/>
      <c r="B12" s="18" t="s">
        <v>53</v>
      </c>
      <c r="C12" s="12"/>
      <c r="D12" s="19">
        <f>D11/D2</f>
        <v>2.2222222222222223E-2</v>
      </c>
      <c r="E12" s="19">
        <f t="shared" ref="E12:G12" si="3">E11/E2</f>
        <v>0.11627906976744186</v>
      </c>
      <c r="F12" s="19">
        <f t="shared" si="3"/>
        <v>0.14285714285714285</v>
      </c>
      <c r="G12" s="19">
        <f t="shared" si="3"/>
        <v>0</v>
      </c>
      <c r="H12" s="19">
        <f>H11/H2</f>
        <v>6.7484662576687116E-2</v>
      </c>
      <c r="I12" s="10"/>
    </row>
    <row r="13" spans="1:9" x14ac:dyDescent="0.25">
      <c r="A13" s="124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8">
        <v>0</v>
      </c>
      <c r="E14" s="9">
        <v>0</v>
      </c>
      <c r="F14" s="8">
        <v>4</v>
      </c>
      <c r="G14" s="8">
        <v>0</v>
      </c>
      <c r="H14" s="74">
        <f>SUM(D14:G14)</f>
        <v>4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0.97777777777777775</v>
      </c>
      <c r="E15" s="66">
        <f t="shared" ref="E15:H15" si="4">100%-E12</f>
        <v>0.88372093023255816</v>
      </c>
      <c r="F15" s="66">
        <f t="shared" si="4"/>
        <v>0.85714285714285721</v>
      </c>
      <c r="G15" s="66">
        <f t="shared" si="4"/>
        <v>1</v>
      </c>
      <c r="H15" s="66">
        <f t="shared" si="4"/>
        <v>0.93251533742331283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8">
        <v>47</v>
      </c>
      <c r="E17" s="9">
        <v>17</v>
      </c>
      <c r="F17" s="8">
        <v>8</v>
      </c>
      <c r="G17" s="8">
        <v>0</v>
      </c>
      <c r="H17" s="8">
        <f>SUM(D17:G17)</f>
        <v>72</v>
      </c>
      <c r="I17" s="10"/>
    </row>
    <row r="18" spans="1:9" x14ac:dyDescent="0.25">
      <c r="A18" s="124"/>
      <c r="B18" s="17" t="s">
        <v>27</v>
      </c>
      <c r="C18" s="12"/>
      <c r="D18" s="8">
        <v>4</v>
      </c>
      <c r="E18" s="9">
        <v>3</v>
      </c>
      <c r="F18" s="8">
        <v>2</v>
      </c>
      <c r="G18" s="8">
        <v>0</v>
      </c>
      <c r="H18" s="74">
        <f t="shared" ref="H18:H23" si="5">SUM(D18:G18)</f>
        <v>9</v>
      </c>
      <c r="I18" s="10"/>
    </row>
    <row r="19" spans="1:9" x14ac:dyDescent="0.25">
      <c r="A19" s="124"/>
      <c r="B19" s="17" t="s">
        <v>10</v>
      </c>
      <c r="C19" s="12"/>
      <c r="D19" s="8">
        <v>1</v>
      </c>
      <c r="E19" s="9">
        <v>2</v>
      </c>
      <c r="F19" s="8">
        <v>0</v>
      </c>
      <c r="G19" s="8">
        <v>0</v>
      </c>
      <c r="H19" s="74">
        <f t="shared" si="5"/>
        <v>3</v>
      </c>
      <c r="I19" s="10"/>
    </row>
    <row r="20" spans="1:9" x14ac:dyDescent="0.25">
      <c r="A20" s="124"/>
      <c r="B20" s="18" t="s">
        <v>11</v>
      </c>
      <c r="C20" s="12"/>
      <c r="D20" s="27">
        <v>1</v>
      </c>
      <c r="E20" s="9">
        <v>0</v>
      </c>
      <c r="F20" s="27">
        <v>0</v>
      </c>
      <c r="G20" s="27">
        <v>0</v>
      </c>
      <c r="H20" s="74">
        <f t="shared" si="5"/>
        <v>1</v>
      </c>
      <c r="I20" s="10"/>
    </row>
    <row r="21" spans="1:9" x14ac:dyDescent="0.25">
      <c r="A21" s="124"/>
      <c r="B21" s="18" t="s">
        <v>26</v>
      </c>
      <c r="C21" s="12"/>
      <c r="D21" s="27">
        <v>43</v>
      </c>
      <c r="E21" s="9">
        <v>36</v>
      </c>
      <c r="F21" s="27">
        <v>19</v>
      </c>
      <c r="G21" s="27">
        <v>0</v>
      </c>
      <c r="H21" s="74">
        <f t="shared" si="5"/>
        <v>98</v>
      </c>
      <c r="I21" s="10"/>
    </row>
    <row r="22" spans="1:9" x14ac:dyDescent="0.25">
      <c r="A22" s="124"/>
      <c r="B22" s="26" t="s">
        <v>25</v>
      </c>
      <c r="C22" s="12"/>
      <c r="D22" s="27">
        <f>SUM(D17:D21)</f>
        <v>96</v>
      </c>
      <c r="E22" s="74">
        <f t="shared" ref="E22:G22" si="6">SUM(E17:E21)</f>
        <v>58</v>
      </c>
      <c r="F22" s="74">
        <f t="shared" si="6"/>
        <v>29</v>
      </c>
      <c r="G22" s="74">
        <f t="shared" si="6"/>
        <v>0</v>
      </c>
      <c r="H22" s="74">
        <f t="shared" si="5"/>
        <v>183</v>
      </c>
      <c r="I22" s="10"/>
    </row>
    <row r="23" spans="1:9" x14ac:dyDescent="0.25">
      <c r="A23" s="124"/>
      <c r="B23" s="18" t="s">
        <v>12</v>
      </c>
      <c r="C23" s="12"/>
      <c r="D23" s="27">
        <v>7</v>
      </c>
      <c r="E23" s="9">
        <v>7</v>
      </c>
      <c r="F23" s="27">
        <v>1</v>
      </c>
      <c r="G23" s="27">
        <v>0</v>
      </c>
      <c r="H23" s="74">
        <f t="shared" si="5"/>
        <v>15</v>
      </c>
      <c r="I23" s="10"/>
    </row>
    <row r="24" spans="1:9" x14ac:dyDescent="0.25">
      <c r="A24" s="124"/>
      <c r="B24" s="18" t="s">
        <v>53</v>
      </c>
      <c r="C24" s="12"/>
      <c r="D24" s="19">
        <f>D23/D3</f>
        <v>8.4337349397590355E-2</v>
      </c>
      <c r="E24" s="19">
        <f>E23/E3</f>
        <v>0.109375</v>
      </c>
      <c r="F24" s="19">
        <f>F23/F3</f>
        <v>3.5714285714285712E-2</v>
      </c>
      <c r="G24" s="19">
        <f>G23/G3</f>
        <v>0</v>
      </c>
      <c r="H24" s="19">
        <f>H23/H3</f>
        <v>8.5227272727272721E-2</v>
      </c>
      <c r="I24" s="10"/>
    </row>
    <row r="25" spans="1:9" x14ac:dyDescent="0.25">
      <c r="A25" s="124"/>
      <c r="B25" s="18" t="s">
        <v>13</v>
      </c>
      <c r="C25" s="12"/>
      <c r="D25" s="8">
        <v>0</v>
      </c>
      <c r="E25" s="9">
        <v>1</v>
      </c>
      <c r="F25" s="8">
        <v>0</v>
      </c>
      <c r="G25" s="8">
        <v>0</v>
      </c>
      <c r="H25" s="27">
        <f>SUM(D25:G25)</f>
        <v>1</v>
      </c>
      <c r="I25" s="10"/>
    </row>
    <row r="26" spans="1:9" x14ac:dyDescent="0.25">
      <c r="A26" s="124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4">
        <f>SUM(D26:G26)</f>
        <v>2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0.9156626506024097</v>
      </c>
      <c r="E27" s="66">
        <f t="shared" ref="E27:H27" si="7">100%-E24</f>
        <v>0.890625</v>
      </c>
      <c r="F27" s="66">
        <f t="shared" si="7"/>
        <v>0.9642857142857143</v>
      </c>
      <c r="G27" s="66">
        <f t="shared" si="7"/>
        <v>1</v>
      </c>
      <c r="H27" s="66">
        <f t="shared" si="7"/>
        <v>0.91477272727272729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0.92364403234802006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4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2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6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3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15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51</v>
      </c>
      <c r="C41" s="134"/>
      <c r="D41" s="134"/>
      <c r="E41" s="17"/>
      <c r="F41" s="17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6" t="s">
        <v>22</v>
      </c>
      <c r="C42" s="137"/>
      <c r="D42" s="138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4" t="s">
        <v>23</v>
      </c>
      <c r="C43" s="134"/>
      <c r="D43" s="134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34"/>
      <c r="C44" s="134"/>
      <c r="D44" s="134"/>
      <c r="E44" s="25" t="s">
        <v>4</v>
      </c>
      <c r="F44" s="25">
        <f>SUM(F41:F43)</f>
        <v>17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9B43-3958-4B4F-BA2E-CAF8E37C9251}">
  <sheetPr>
    <pageSetUpPr fitToPage="1"/>
  </sheetPr>
  <dimension ref="A1:R41"/>
  <sheetViews>
    <sheetView view="pageLayout" topLeftCell="A10" zoomScaleNormal="100" workbookViewId="0">
      <selection activeCell="F4" sqref="F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64</v>
      </c>
      <c r="E2" s="9">
        <v>41</v>
      </c>
      <c r="F2" s="78">
        <v>28</v>
      </c>
      <c r="G2" s="78">
        <v>1</v>
      </c>
      <c r="H2" s="78">
        <f>SUM(D2:G2)</f>
        <v>134</v>
      </c>
      <c r="I2" s="10"/>
    </row>
    <row r="3" spans="1:9" x14ac:dyDescent="0.25">
      <c r="A3" s="127" t="s">
        <v>5</v>
      </c>
      <c r="B3" s="127"/>
      <c r="C3" s="12"/>
      <c r="D3" s="78">
        <v>126</v>
      </c>
      <c r="E3" s="9">
        <v>143</v>
      </c>
      <c r="F3" s="78">
        <v>47</v>
      </c>
      <c r="G3" s="78">
        <v>0</v>
      </c>
      <c r="H3" s="78">
        <f>SUM(D3:G3)</f>
        <v>316</v>
      </c>
      <c r="I3" s="10"/>
    </row>
    <row r="4" spans="1:9" x14ac:dyDescent="0.25">
      <c r="A4" s="128" t="s">
        <v>7</v>
      </c>
      <c r="B4" s="129"/>
      <c r="C4" s="12"/>
      <c r="D4" s="78">
        <f>SUM(D2:D3)</f>
        <v>190</v>
      </c>
      <c r="E4" s="120">
        <f t="shared" ref="E4:H4" si="0">SUM(E2:E3)</f>
        <v>184</v>
      </c>
      <c r="F4" s="120">
        <f t="shared" si="0"/>
        <v>75</v>
      </c>
      <c r="G4" s="120">
        <f t="shared" si="0"/>
        <v>1</v>
      </c>
      <c r="H4" s="120">
        <f t="shared" si="0"/>
        <v>450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16</v>
      </c>
      <c r="E6" s="9">
        <v>18</v>
      </c>
      <c r="F6" s="78">
        <v>13</v>
      </c>
      <c r="G6" s="78">
        <v>1</v>
      </c>
      <c r="H6" s="78">
        <f>SUM(D6:G6)</f>
        <v>48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34</v>
      </c>
      <c r="E8" s="9">
        <v>20</v>
      </c>
      <c r="F8" s="78">
        <v>6</v>
      </c>
      <c r="G8" s="78">
        <v>0</v>
      </c>
      <c r="H8" s="78">
        <f t="shared" si="1"/>
        <v>60</v>
      </c>
      <c r="I8" s="10"/>
    </row>
    <row r="9" spans="1:9" x14ac:dyDescent="0.25">
      <c r="A9" s="124"/>
      <c r="B9" s="18" t="s">
        <v>11</v>
      </c>
      <c r="C9" s="12"/>
      <c r="D9" s="78">
        <v>12</v>
      </c>
      <c r="E9" s="9">
        <v>3</v>
      </c>
      <c r="F9" s="78">
        <v>6</v>
      </c>
      <c r="G9" s="78">
        <v>0</v>
      </c>
      <c r="H9" s="78">
        <f t="shared" si="1"/>
        <v>21</v>
      </c>
      <c r="I9" s="10"/>
    </row>
    <row r="10" spans="1:9" x14ac:dyDescent="0.25">
      <c r="A10" s="124"/>
      <c r="B10" s="26" t="s">
        <v>25</v>
      </c>
      <c r="C10" s="12"/>
      <c r="D10" s="78">
        <f>SUM(D6:D9)</f>
        <v>62</v>
      </c>
      <c r="E10" s="119">
        <f t="shared" ref="E10:H10" si="2">SUM(E6:E9)</f>
        <v>41</v>
      </c>
      <c r="F10" s="119">
        <f t="shared" si="2"/>
        <v>25</v>
      </c>
      <c r="G10" s="119">
        <f t="shared" si="2"/>
        <v>1</v>
      </c>
      <c r="H10" s="119">
        <f t="shared" si="2"/>
        <v>129</v>
      </c>
      <c r="I10" s="10"/>
    </row>
    <row r="11" spans="1:9" x14ac:dyDescent="0.25">
      <c r="A11" s="124"/>
      <c r="B11" s="18" t="s">
        <v>12</v>
      </c>
      <c r="C11" s="12"/>
      <c r="D11" s="78">
        <v>3</v>
      </c>
      <c r="E11" s="9">
        <v>2</v>
      </c>
      <c r="F11" s="78">
        <v>3</v>
      </c>
      <c r="G11" s="78">
        <v>0</v>
      </c>
      <c r="H11" s="78">
        <f t="shared" si="1"/>
        <v>8</v>
      </c>
      <c r="I11" s="10"/>
    </row>
    <row r="12" spans="1:9" x14ac:dyDescent="0.25">
      <c r="A12" s="124"/>
      <c r="B12" s="18" t="s">
        <v>53</v>
      </c>
      <c r="C12" s="12"/>
      <c r="D12" s="19">
        <f>D11/D2</f>
        <v>4.6875E-2</v>
      </c>
      <c r="E12" s="19">
        <f t="shared" ref="E12:G12" si="3">E11/E2</f>
        <v>4.878048780487805E-2</v>
      </c>
      <c r="F12" s="19">
        <f t="shared" si="3"/>
        <v>0.10714285714285714</v>
      </c>
      <c r="G12" s="19">
        <f t="shared" si="3"/>
        <v>0</v>
      </c>
      <c r="H12" s="19">
        <f>H11/H2</f>
        <v>5.9701492537313432E-2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6</v>
      </c>
      <c r="G14" s="78">
        <v>0</v>
      </c>
      <c r="H14" s="78">
        <f>SUM(D14:G14)</f>
        <v>6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0.953125</v>
      </c>
      <c r="E15" s="66">
        <f t="shared" ref="E15:H15" si="4">100%-E12</f>
        <v>0.95121951219512191</v>
      </c>
      <c r="F15" s="66">
        <f t="shared" si="4"/>
        <v>0.8928571428571429</v>
      </c>
      <c r="G15" s="66">
        <f t="shared" si="4"/>
        <v>1</v>
      </c>
      <c r="H15" s="66">
        <f t="shared" si="4"/>
        <v>0.94029850746268662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53</v>
      </c>
      <c r="E17" s="9">
        <v>32</v>
      </c>
      <c r="F17" s="78">
        <v>35</v>
      </c>
      <c r="G17" s="78">
        <v>0</v>
      </c>
      <c r="H17" s="78">
        <f>SUM(D17:G17)</f>
        <v>120</v>
      </c>
      <c r="I17" s="10"/>
    </row>
    <row r="18" spans="1:9" x14ac:dyDescent="0.25">
      <c r="A18" s="124"/>
      <c r="B18" s="17" t="s">
        <v>27</v>
      </c>
      <c r="C18" s="12"/>
      <c r="D18" s="78">
        <v>4</v>
      </c>
      <c r="E18" s="9">
        <v>0</v>
      </c>
      <c r="F18" s="78">
        <v>0</v>
      </c>
      <c r="G18" s="78">
        <v>1</v>
      </c>
      <c r="H18" s="78">
        <f t="shared" ref="H18:H23" si="5">SUM(D18:G18)</f>
        <v>5</v>
      </c>
      <c r="I18" s="10"/>
    </row>
    <row r="19" spans="1:9" x14ac:dyDescent="0.25">
      <c r="A19" s="124"/>
      <c r="B19" s="17" t="s">
        <v>10</v>
      </c>
      <c r="C19" s="12"/>
      <c r="D19" s="78">
        <v>2</v>
      </c>
      <c r="E19" s="9">
        <v>2</v>
      </c>
      <c r="F19" s="78">
        <v>0</v>
      </c>
      <c r="G19" s="78">
        <v>0</v>
      </c>
      <c r="H19" s="78">
        <f t="shared" si="5"/>
        <v>4</v>
      </c>
      <c r="I19" s="10"/>
    </row>
    <row r="20" spans="1:9" x14ac:dyDescent="0.25">
      <c r="A20" s="124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24"/>
      <c r="B21" s="18" t="s">
        <v>26</v>
      </c>
      <c r="C21" s="12"/>
      <c r="D21" s="78">
        <v>47</v>
      </c>
      <c r="E21" s="9">
        <v>79</v>
      </c>
      <c r="F21" s="78">
        <v>33</v>
      </c>
      <c r="G21" s="78">
        <v>0</v>
      </c>
      <c r="H21" s="78">
        <f t="shared" si="5"/>
        <v>159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106</v>
      </c>
      <c r="E22" s="119">
        <f t="shared" ref="E22:H22" si="6">SUM(E17:E21)</f>
        <v>113</v>
      </c>
      <c r="F22" s="119">
        <f t="shared" si="6"/>
        <v>68</v>
      </c>
      <c r="G22" s="119">
        <f t="shared" si="6"/>
        <v>1</v>
      </c>
      <c r="H22" s="119">
        <f t="shared" si="6"/>
        <v>288</v>
      </c>
      <c r="I22" s="10"/>
    </row>
    <row r="23" spans="1:9" x14ac:dyDescent="0.25">
      <c r="A23" s="124"/>
      <c r="B23" s="18" t="s">
        <v>12</v>
      </c>
      <c r="C23" s="12"/>
      <c r="D23" s="78">
        <v>5</v>
      </c>
      <c r="E23" s="9">
        <v>2</v>
      </c>
      <c r="F23" s="78">
        <v>5</v>
      </c>
      <c r="G23" s="78">
        <v>0</v>
      </c>
      <c r="H23" s="78">
        <f t="shared" si="5"/>
        <v>12</v>
      </c>
      <c r="I23" s="10"/>
    </row>
    <row r="24" spans="1:9" x14ac:dyDescent="0.25">
      <c r="A24" s="124"/>
      <c r="B24" s="18" t="s">
        <v>53</v>
      </c>
      <c r="C24" s="12"/>
      <c r="D24" s="19">
        <f>D23/D3</f>
        <v>3.968253968253968E-2</v>
      </c>
      <c r="E24" s="19">
        <f>E23/E3</f>
        <v>1.3986013986013986E-2</v>
      </c>
      <c r="F24" s="19">
        <f>F23/F3</f>
        <v>0.10638297872340426</v>
      </c>
      <c r="G24" s="19">
        <v>0</v>
      </c>
      <c r="H24" s="19">
        <f>H23/H3</f>
        <v>3.7974683544303799E-2</v>
      </c>
      <c r="I24" s="10"/>
    </row>
    <row r="25" spans="1:9" x14ac:dyDescent="0.25">
      <c r="A25" s="124"/>
      <c r="B25" s="18" t="s">
        <v>13</v>
      </c>
      <c r="C25" s="12"/>
      <c r="D25" s="78">
        <v>3</v>
      </c>
      <c r="E25" s="9">
        <v>0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78">
        <f>SUM(D26:G26)</f>
        <v>0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0.96031746031746035</v>
      </c>
      <c r="E27" s="66">
        <f t="shared" ref="E27:H27" si="7">100%-E24</f>
        <v>0.98601398601398604</v>
      </c>
      <c r="F27" s="66">
        <f t="shared" si="7"/>
        <v>0.8936170212765957</v>
      </c>
      <c r="G27" s="66">
        <f t="shared" si="7"/>
        <v>1</v>
      </c>
      <c r="H27" s="66">
        <f t="shared" si="7"/>
        <v>0.96202531645569622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</v>
      </c>
      <c r="E29" s="9">
        <v>0</v>
      </c>
      <c r="F29" s="78">
        <v>3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0.95116191195919142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A34" s="118"/>
      <c r="B34" s="116" t="s">
        <v>18</v>
      </c>
      <c r="C34" s="116"/>
      <c r="D34" s="116"/>
      <c r="E34" s="116"/>
      <c r="F34" s="116"/>
      <c r="I34" s="10"/>
    </row>
    <row r="35" spans="1:18" x14ac:dyDescent="0.25">
      <c r="A35" s="118"/>
      <c r="B35" s="117" t="s">
        <v>19</v>
      </c>
      <c r="C35" s="118"/>
      <c r="D35" s="118"/>
      <c r="E35" s="117"/>
      <c r="F35" s="117" t="s">
        <v>4</v>
      </c>
      <c r="I35" s="10"/>
    </row>
    <row r="36" spans="1:18" x14ac:dyDescent="0.25">
      <c r="A36" s="123" t="s">
        <v>24</v>
      </c>
      <c r="B36" s="118" t="s">
        <v>20</v>
      </c>
      <c r="C36" s="118"/>
      <c r="D36" s="118"/>
      <c r="E36" s="118"/>
      <c r="F36" s="118">
        <v>6</v>
      </c>
      <c r="I36" s="10"/>
    </row>
    <row r="37" spans="1:18" x14ac:dyDescent="0.25">
      <c r="A37" s="124"/>
      <c r="B37" s="118" t="s">
        <v>22</v>
      </c>
      <c r="C37" s="118"/>
      <c r="D37" s="118"/>
      <c r="E37" s="118"/>
      <c r="F37" s="118">
        <v>6</v>
      </c>
    </row>
    <row r="38" spans="1:18" x14ac:dyDescent="0.25">
      <c r="A38" s="125"/>
      <c r="B38" s="118" t="s">
        <v>23</v>
      </c>
      <c r="C38" s="118"/>
      <c r="D38" s="118"/>
      <c r="E38" s="118"/>
      <c r="F38" s="118">
        <v>2</v>
      </c>
    </row>
    <row r="39" spans="1:18" s="23" customFormat="1" x14ac:dyDescent="0.25">
      <c r="A39" s="119"/>
      <c r="B39" s="118"/>
      <c r="C39" s="118"/>
      <c r="D39" s="118"/>
      <c r="E39" s="117" t="s">
        <v>4</v>
      </c>
      <c r="F39" s="117">
        <f>SUM(F36:F38)</f>
        <v>14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25">
      <c r="A40" s="119" t="s">
        <v>56</v>
      </c>
      <c r="B40" s="118" t="s">
        <v>23</v>
      </c>
      <c r="C40" s="118"/>
      <c r="D40" s="118"/>
      <c r="E40" s="118"/>
      <c r="F40" s="118">
        <v>12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/>
      <c r="B41" s="118"/>
      <c r="C41" s="118"/>
      <c r="D41" s="118"/>
      <c r="E41" s="117" t="s">
        <v>4</v>
      </c>
      <c r="F41" s="117">
        <f>SUM(F40:F40)</f>
        <v>12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</sheetData>
  <mergeCells count="8">
    <mergeCell ref="D31:H31"/>
    <mergeCell ref="A36:A38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8B8-75B9-46C9-9173-1203254056C7}">
  <sheetPr>
    <pageSetUpPr fitToPage="1"/>
  </sheetPr>
  <dimension ref="A1:R44"/>
  <sheetViews>
    <sheetView view="pageLayout" topLeftCell="A10" zoomScaleNormal="100" workbookViewId="0">
      <selection activeCell="F44" sqref="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45</v>
      </c>
      <c r="E2" s="9">
        <v>29</v>
      </c>
      <c r="F2" s="78">
        <v>28</v>
      </c>
      <c r="G2" s="78">
        <v>0</v>
      </c>
      <c r="H2" s="78">
        <f>SUM(D2:G2)</f>
        <v>102</v>
      </c>
      <c r="I2" s="10"/>
    </row>
    <row r="3" spans="1:9" x14ac:dyDescent="0.25">
      <c r="A3" s="127" t="s">
        <v>5</v>
      </c>
      <c r="B3" s="127"/>
      <c r="C3" s="12"/>
      <c r="D3" s="78">
        <v>72</v>
      </c>
      <c r="E3" s="9">
        <v>113</v>
      </c>
      <c r="F3" s="78">
        <v>36</v>
      </c>
      <c r="G3" s="78">
        <v>0</v>
      </c>
      <c r="H3" s="78">
        <f>SUM(D3:G3)</f>
        <v>221</v>
      </c>
      <c r="I3" s="10"/>
    </row>
    <row r="4" spans="1:9" x14ac:dyDescent="0.25">
      <c r="A4" s="128" t="s">
        <v>7</v>
      </c>
      <c r="B4" s="129"/>
      <c r="C4" s="12"/>
      <c r="D4" s="78">
        <f>SUM(D2:D3)</f>
        <v>117</v>
      </c>
      <c r="E4" s="78">
        <f t="shared" ref="E4:G4" si="0">SUM(E2:E3)</f>
        <v>142</v>
      </c>
      <c r="F4" s="78">
        <f t="shared" si="0"/>
        <v>64</v>
      </c>
      <c r="G4" s="78">
        <f t="shared" si="0"/>
        <v>0</v>
      </c>
      <c r="H4" s="78">
        <f>SUM(H2:H3)</f>
        <v>323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16</v>
      </c>
      <c r="E6" s="9">
        <v>8</v>
      </c>
      <c r="F6" s="78">
        <v>10</v>
      </c>
      <c r="G6" s="78">
        <v>1</v>
      </c>
      <c r="H6" s="78">
        <f>SUM(D6:G6)</f>
        <v>35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14</v>
      </c>
      <c r="E8" s="9">
        <v>16</v>
      </c>
      <c r="F8" s="78">
        <v>3</v>
      </c>
      <c r="G8" s="78">
        <v>0</v>
      </c>
      <c r="H8" s="78">
        <f t="shared" si="1"/>
        <v>33</v>
      </c>
      <c r="I8" s="10"/>
    </row>
    <row r="9" spans="1:9" x14ac:dyDescent="0.25">
      <c r="A9" s="124"/>
      <c r="B9" s="18" t="s">
        <v>11</v>
      </c>
      <c r="C9" s="12"/>
      <c r="D9" s="78">
        <v>12</v>
      </c>
      <c r="E9" s="9">
        <v>5</v>
      </c>
      <c r="F9" s="78">
        <v>8</v>
      </c>
      <c r="G9" s="78">
        <v>0</v>
      </c>
      <c r="H9" s="78">
        <f t="shared" si="1"/>
        <v>25</v>
      </c>
      <c r="I9" s="10"/>
    </row>
    <row r="10" spans="1:9" x14ac:dyDescent="0.25">
      <c r="A10" s="124"/>
      <c r="B10" s="26" t="s">
        <v>25</v>
      </c>
      <c r="C10" s="12"/>
      <c r="D10" s="78">
        <f>SUM(D6:D9)</f>
        <v>42</v>
      </c>
      <c r="E10" s="121">
        <f t="shared" ref="E10" si="2">SUM(E6:E9)</f>
        <v>29</v>
      </c>
      <c r="F10" s="121">
        <v>0</v>
      </c>
      <c r="G10" s="121">
        <v>0</v>
      </c>
      <c r="H10" s="78">
        <f t="shared" si="1"/>
        <v>71</v>
      </c>
      <c r="I10" s="10"/>
    </row>
    <row r="11" spans="1:9" x14ac:dyDescent="0.25">
      <c r="A11" s="124"/>
      <c r="B11" s="18" t="s">
        <v>12</v>
      </c>
      <c r="C11" s="12"/>
      <c r="D11" s="78">
        <v>1</v>
      </c>
      <c r="E11" s="9">
        <v>2</v>
      </c>
      <c r="F11" s="78">
        <v>0</v>
      </c>
      <c r="G11" s="78">
        <v>0</v>
      </c>
      <c r="H11" s="78">
        <f t="shared" si="1"/>
        <v>3</v>
      </c>
      <c r="I11" s="10"/>
    </row>
    <row r="12" spans="1:9" x14ac:dyDescent="0.25">
      <c r="A12" s="124"/>
      <c r="B12" s="18" t="s">
        <v>53</v>
      </c>
      <c r="C12" s="12"/>
      <c r="D12" s="19">
        <f>D11/D2</f>
        <v>2.2222222222222223E-2</v>
      </c>
      <c r="E12" s="19">
        <f t="shared" ref="E12:F12" si="3">E11/E2</f>
        <v>6.8965517241379309E-2</v>
      </c>
      <c r="F12" s="19">
        <f t="shared" si="3"/>
        <v>0</v>
      </c>
      <c r="G12" s="19">
        <v>0</v>
      </c>
      <c r="H12" s="19">
        <f>H11/H2</f>
        <v>2.9411764705882353E-2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6</v>
      </c>
      <c r="G14" s="78">
        <v>0</v>
      </c>
      <c r="H14" s="78">
        <f>SUM(D14:G14)</f>
        <v>6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0.97777777777777775</v>
      </c>
      <c r="E15" s="66">
        <f t="shared" ref="E15:H15" si="4">100%-E12</f>
        <v>0.93103448275862066</v>
      </c>
      <c r="F15" s="66">
        <f t="shared" si="4"/>
        <v>1</v>
      </c>
      <c r="G15" s="66">
        <f t="shared" si="4"/>
        <v>1</v>
      </c>
      <c r="H15" s="66">
        <f t="shared" si="4"/>
        <v>0.97058823529411764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74</v>
      </c>
      <c r="E17" s="9">
        <v>34</v>
      </c>
      <c r="F17" s="78">
        <v>20</v>
      </c>
      <c r="G17" s="78">
        <v>1</v>
      </c>
      <c r="H17" s="78">
        <f>SUM(D17:G17)</f>
        <v>129</v>
      </c>
      <c r="I17" s="10"/>
    </row>
    <row r="18" spans="1:9" x14ac:dyDescent="0.25">
      <c r="A18" s="124"/>
      <c r="B18" s="17" t="s">
        <v>27</v>
      </c>
      <c r="C18" s="12"/>
      <c r="D18" s="78">
        <v>6</v>
      </c>
      <c r="E18" s="9">
        <v>1</v>
      </c>
      <c r="F18" s="78">
        <v>0</v>
      </c>
      <c r="G18" s="78">
        <v>0</v>
      </c>
      <c r="H18" s="78">
        <f t="shared" ref="H18:H23" si="5">SUM(D18:G18)</f>
        <v>7</v>
      </c>
      <c r="I18" s="10"/>
    </row>
    <row r="19" spans="1:9" x14ac:dyDescent="0.25">
      <c r="A19" s="124"/>
      <c r="B19" s="17" t="s">
        <v>10</v>
      </c>
      <c r="C19" s="12"/>
      <c r="D19" s="78">
        <v>8</v>
      </c>
      <c r="E19" s="9">
        <v>1</v>
      </c>
      <c r="F19" s="78">
        <v>4</v>
      </c>
      <c r="G19" s="78">
        <v>0</v>
      </c>
      <c r="H19" s="78">
        <f t="shared" si="5"/>
        <v>13</v>
      </c>
      <c r="I19" s="10"/>
    </row>
    <row r="20" spans="1:9" x14ac:dyDescent="0.25">
      <c r="A20" s="124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24"/>
      <c r="B21" s="18" t="s">
        <v>26</v>
      </c>
      <c r="C21" s="12"/>
      <c r="D21" s="78">
        <v>24</v>
      </c>
      <c r="E21" s="9">
        <v>73</v>
      </c>
      <c r="F21" s="78">
        <v>17</v>
      </c>
      <c r="G21" s="78">
        <v>0</v>
      </c>
      <c r="H21" s="78">
        <f t="shared" si="5"/>
        <v>114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112</v>
      </c>
      <c r="E22" s="78">
        <f t="shared" ref="E22:G22" si="6">SUM(E17:E21)</f>
        <v>109</v>
      </c>
      <c r="F22" s="78">
        <f t="shared" si="6"/>
        <v>41</v>
      </c>
      <c r="G22" s="78">
        <f t="shared" si="6"/>
        <v>1</v>
      </c>
      <c r="H22" s="78">
        <f t="shared" si="5"/>
        <v>263</v>
      </c>
      <c r="I22" s="10"/>
    </row>
    <row r="23" spans="1:9" x14ac:dyDescent="0.25">
      <c r="A23" s="124"/>
      <c r="B23" s="18" t="s">
        <v>12</v>
      </c>
      <c r="C23" s="12"/>
      <c r="D23" s="78">
        <v>9</v>
      </c>
      <c r="E23" s="9">
        <v>14</v>
      </c>
      <c r="F23" s="78">
        <v>0</v>
      </c>
      <c r="G23" s="78">
        <v>0</v>
      </c>
      <c r="H23" s="78">
        <f t="shared" si="5"/>
        <v>23</v>
      </c>
      <c r="I23" s="10"/>
    </row>
    <row r="24" spans="1:9" x14ac:dyDescent="0.25">
      <c r="A24" s="124"/>
      <c r="B24" s="18" t="s">
        <v>53</v>
      </c>
      <c r="C24" s="12"/>
      <c r="D24" s="19">
        <f>D23/D3</f>
        <v>0.125</v>
      </c>
      <c r="E24" s="19">
        <f>E23/E3</f>
        <v>0.12389380530973451</v>
      </c>
      <c r="F24" s="19">
        <f>F23/F3</f>
        <v>0</v>
      </c>
      <c r="G24" s="19">
        <v>0</v>
      </c>
      <c r="H24" s="19">
        <f>H23/H3</f>
        <v>0.10407239819004525</v>
      </c>
      <c r="I24" s="10"/>
    </row>
    <row r="25" spans="1:9" x14ac:dyDescent="0.25">
      <c r="A25" s="124"/>
      <c r="B25" s="18" t="s">
        <v>13</v>
      </c>
      <c r="C25" s="12"/>
      <c r="D25" s="78">
        <v>6</v>
      </c>
      <c r="E25" s="9">
        <v>1</v>
      </c>
      <c r="F25" s="78">
        <v>1</v>
      </c>
      <c r="G25" s="78">
        <v>0</v>
      </c>
      <c r="H25" s="78">
        <f>SUM(D25:G25)</f>
        <v>8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2</v>
      </c>
      <c r="G26" s="78">
        <v>0</v>
      </c>
      <c r="H26" s="78">
        <f>SUM(D26:G26)</f>
        <v>2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0.875</v>
      </c>
      <c r="E27" s="66">
        <f t="shared" ref="E27:H27" si="7">100%-E24</f>
        <v>0.87610619469026552</v>
      </c>
      <c r="F27" s="66">
        <f t="shared" si="7"/>
        <v>1</v>
      </c>
      <c r="G27" s="66">
        <f t="shared" si="7"/>
        <v>1</v>
      </c>
      <c r="H27" s="66">
        <f t="shared" si="7"/>
        <v>0.89592760180995479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</v>
      </c>
      <c r="E29" s="9">
        <v>0</v>
      </c>
      <c r="F29" s="78">
        <v>2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0.93325791855203621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1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0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6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2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6" t="s">
        <v>22</v>
      </c>
      <c r="C42" s="137"/>
      <c r="D42" s="138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4" t="s">
        <v>23</v>
      </c>
      <c r="C43" s="134"/>
      <c r="D43" s="134"/>
      <c r="E43" s="17"/>
      <c r="F43" s="17">
        <v>20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34"/>
      <c r="C44" s="134"/>
      <c r="D44" s="134"/>
      <c r="E44" s="25" t="s">
        <v>4</v>
      </c>
      <c r="F44" s="25">
        <f>SUM(F41:F43)</f>
        <v>25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CB0E-6FA8-4BAC-8B6A-EDCF8E9BF696}">
  <sheetPr>
    <pageSetUpPr fitToPage="1"/>
  </sheetPr>
  <dimension ref="A1:R44"/>
  <sheetViews>
    <sheetView view="pageLayout" zoomScaleNormal="100" workbookViewId="0">
      <selection activeCell="F43" sqref="F4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40</v>
      </c>
      <c r="E2" s="9">
        <v>44</v>
      </c>
      <c r="F2" s="78">
        <v>17</v>
      </c>
      <c r="G2" s="78">
        <v>2</v>
      </c>
      <c r="H2" s="78">
        <f>SUM(D2:G2)</f>
        <v>103</v>
      </c>
      <c r="I2" s="10"/>
    </row>
    <row r="3" spans="1:9" x14ac:dyDescent="0.25">
      <c r="A3" s="127" t="s">
        <v>5</v>
      </c>
      <c r="B3" s="127"/>
      <c r="C3" s="12"/>
      <c r="D3" s="78">
        <v>44</v>
      </c>
      <c r="E3" s="9">
        <v>36</v>
      </c>
      <c r="F3" s="78">
        <v>23</v>
      </c>
      <c r="G3" s="78">
        <v>0</v>
      </c>
      <c r="H3" s="78">
        <f>SUM(D3:G3)</f>
        <v>103</v>
      </c>
      <c r="I3" s="10"/>
    </row>
    <row r="4" spans="1:9" x14ac:dyDescent="0.25">
      <c r="A4" s="128" t="s">
        <v>7</v>
      </c>
      <c r="B4" s="129"/>
      <c r="C4" s="12"/>
      <c r="D4" s="78">
        <f>SUM(D2:D3)</f>
        <v>84</v>
      </c>
      <c r="E4" s="78">
        <f t="shared" ref="E4:G4" si="0">SUM(E2:E3)</f>
        <v>80</v>
      </c>
      <c r="F4" s="78">
        <f t="shared" si="0"/>
        <v>40</v>
      </c>
      <c r="G4" s="78">
        <f t="shared" si="0"/>
        <v>2</v>
      </c>
      <c r="H4" s="78">
        <f>SUM(H2:H3)</f>
        <v>206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17</v>
      </c>
      <c r="E6" s="9">
        <v>6</v>
      </c>
      <c r="F6" s="78">
        <v>9</v>
      </c>
      <c r="G6" s="78">
        <v>0</v>
      </c>
      <c r="H6" s="78">
        <f>SUM(D6:G6)</f>
        <v>32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21</v>
      </c>
      <c r="E8" s="9">
        <v>13</v>
      </c>
      <c r="F8" s="78">
        <v>2</v>
      </c>
      <c r="G8" s="78">
        <v>1</v>
      </c>
      <c r="H8" s="78">
        <f t="shared" si="1"/>
        <v>37</v>
      </c>
      <c r="I8" s="10"/>
    </row>
    <row r="9" spans="1:9" x14ac:dyDescent="0.25">
      <c r="A9" s="124"/>
      <c r="B9" s="18" t="s">
        <v>11</v>
      </c>
      <c r="C9" s="12"/>
      <c r="D9" s="78">
        <v>2</v>
      </c>
      <c r="E9" s="9">
        <v>2</v>
      </c>
      <c r="F9" s="78">
        <v>0</v>
      </c>
      <c r="G9" s="78">
        <v>0</v>
      </c>
      <c r="H9" s="78">
        <f t="shared" si="1"/>
        <v>4</v>
      </c>
      <c r="I9" s="10"/>
    </row>
    <row r="10" spans="1:9" x14ac:dyDescent="0.25">
      <c r="A10" s="124"/>
      <c r="B10" s="26" t="s">
        <v>25</v>
      </c>
      <c r="C10" s="12"/>
      <c r="D10" s="78">
        <f>SUM(D6:D9)</f>
        <v>40</v>
      </c>
      <c r="E10" s="122">
        <f t="shared" ref="E10:G10" si="2">SUM(E6:E9)</f>
        <v>21</v>
      </c>
      <c r="F10" s="122">
        <f t="shared" si="2"/>
        <v>11</v>
      </c>
      <c r="G10" s="122">
        <f t="shared" si="2"/>
        <v>1</v>
      </c>
      <c r="H10" s="78">
        <f t="shared" si="1"/>
        <v>73</v>
      </c>
      <c r="I10" s="10"/>
    </row>
    <row r="11" spans="1:9" x14ac:dyDescent="0.25">
      <c r="A11" s="124"/>
      <c r="B11" s="18" t="s">
        <v>12</v>
      </c>
      <c r="C11" s="12"/>
      <c r="D11" s="78">
        <v>1</v>
      </c>
      <c r="E11" s="9">
        <v>4</v>
      </c>
      <c r="F11" s="78">
        <v>0</v>
      </c>
      <c r="G11" s="78">
        <v>0</v>
      </c>
      <c r="H11" s="78">
        <f t="shared" si="1"/>
        <v>5</v>
      </c>
      <c r="I11" s="10"/>
    </row>
    <row r="12" spans="1:9" x14ac:dyDescent="0.25">
      <c r="A12" s="124"/>
      <c r="B12" s="18" t="s">
        <v>53</v>
      </c>
      <c r="C12" s="12"/>
      <c r="D12" s="19">
        <f>D11/D2</f>
        <v>2.5000000000000001E-2</v>
      </c>
      <c r="E12" s="19">
        <f t="shared" ref="E12:G12" si="3">E11/E2</f>
        <v>9.0909090909090912E-2</v>
      </c>
      <c r="F12" s="19">
        <f t="shared" si="3"/>
        <v>0</v>
      </c>
      <c r="G12" s="19">
        <f t="shared" si="3"/>
        <v>0</v>
      </c>
      <c r="H12" s="19">
        <f>H11/H2</f>
        <v>4.8543689320388349E-2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0.97499999999999998</v>
      </c>
      <c r="E15" s="66">
        <f t="shared" ref="E15:H15" si="4">100%-E12</f>
        <v>0.90909090909090906</v>
      </c>
      <c r="F15" s="66">
        <f t="shared" si="4"/>
        <v>1</v>
      </c>
      <c r="G15" s="66">
        <f t="shared" si="4"/>
        <v>1</v>
      </c>
      <c r="H15" s="66">
        <f t="shared" si="4"/>
        <v>0.95145631067961167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34</v>
      </c>
      <c r="E17" s="9">
        <v>28</v>
      </c>
      <c r="F17" s="78">
        <v>11</v>
      </c>
      <c r="G17" s="78">
        <v>0</v>
      </c>
      <c r="H17" s="78">
        <f>SUM(D17:G17)</f>
        <v>73</v>
      </c>
      <c r="I17" s="10"/>
    </row>
    <row r="18" spans="1:9" x14ac:dyDescent="0.25">
      <c r="A18" s="124"/>
      <c r="B18" s="17" t="s">
        <v>27</v>
      </c>
      <c r="C18" s="12"/>
      <c r="D18" s="78">
        <v>1</v>
      </c>
      <c r="E18" s="9">
        <v>1</v>
      </c>
      <c r="F18" s="78">
        <v>0</v>
      </c>
      <c r="G18" s="78">
        <v>0</v>
      </c>
      <c r="H18" s="78">
        <f t="shared" ref="H18:H23" si="5">SUM(D18:G18)</f>
        <v>2</v>
      </c>
      <c r="I18" s="10"/>
    </row>
    <row r="19" spans="1:9" x14ac:dyDescent="0.25">
      <c r="A19" s="124"/>
      <c r="B19" s="17" t="s">
        <v>10</v>
      </c>
      <c r="C19" s="12"/>
      <c r="D19" s="78">
        <v>0</v>
      </c>
      <c r="E19" s="9">
        <v>1</v>
      </c>
      <c r="F19" s="78">
        <v>1</v>
      </c>
      <c r="G19" s="78">
        <v>0</v>
      </c>
      <c r="H19" s="78">
        <f t="shared" si="5"/>
        <v>2</v>
      </c>
      <c r="I19" s="10"/>
    </row>
    <row r="20" spans="1:9" x14ac:dyDescent="0.25">
      <c r="A20" s="124"/>
      <c r="B20" s="18" t="s">
        <v>11</v>
      </c>
      <c r="C20" s="12"/>
      <c r="D20" s="78">
        <v>4</v>
      </c>
      <c r="E20" s="9">
        <v>0</v>
      </c>
      <c r="F20" s="78">
        <v>1</v>
      </c>
      <c r="G20" s="78">
        <v>0</v>
      </c>
      <c r="H20" s="78">
        <f t="shared" si="5"/>
        <v>5</v>
      </c>
      <c r="I20" s="10"/>
    </row>
    <row r="21" spans="1:9" x14ac:dyDescent="0.25">
      <c r="A21" s="124"/>
      <c r="B21" s="18" t="s">
        <v>26</v>
      </c>
      <c r="C21" s="12"/>
      <c r="D21" s="78">
        <v>18</v>
      </c>
      <c r="E21" s="9">
        <v>32</v>
      </c>
      <c r="F21" s="78">
        <v>5</v>
      </c>
      <c r="G21" s="78">
        <v>0</v>
      </c>
      <c r="H21" s="78">
        <f t="shared" si="5"/>
        <v>55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57</v>
      </c>
      <c r="E22" s="78">
        <f t="shared" ref="E22:G22" si="6">SUM(E17:E21)</f>
        <v>62</v>
      </c>
      <c r="F22" s="78">
        <f t="shared" si="6"/>
        <v>18</v>
      </c>
      <c r="G22" s="78">
        <f t="shared" si="6"/>
        <v>0</v>
      </c>
      <c r="H22" s="78">
        <f t="shared" si="5"/>
        <v>137</v>
      </c>
      <c r="I22" s="10"/>
    </row>
    <row r="23" spans="1:9" x14ac:dyDescent="0.25">
      <c r="A23" s="124"/>
      <c r="B23" s="18" t="s">
        <v>12</v>
      </c>
      <c r="C23" s="12"/>
      <c r="D23" s="78">
        <v>8</v>
      </c>
      <c r="E23" s="9">
        <v>2</v>
      </c>
      <c r="F23" s="78">
        <v>1</v>
      </c>
      <c r="G23" s="78">
        <v>0</v>
      </c>
      <c r="H23" s="78">
        <f t="shared" si="5"/>
        <v>11</v>
      </c>
      <c r="I23" s="10"/>
    </row>
    <row r="24" spans="1:9" x14ac:dyDescent="0.25">
      <c r="A24" s="124"/>
      <c r="B24" s="18" t="s">
        <v>53</v>
      </c>
      <c r="C24" s="12"/>
      <c r="D24" s="19">
        <f>D23/D3</f>
        <v>0.18181818181818182</v>
      </c>
      <c r="E24" s="19">
        <f>E23/E3</f>
        <v>5.5555555555555552E-2</v>
      </c>
      <c r="F24" s="19">
        <f>F23/F3</f>
        <v>4.3478260869565216E-2</v>
      </c>
      <c r="G24" s="19">
        <v>0</v>
      </c>
      <c r="H24" s="19">
        <f>H23/H3</f>
        <v>0.10679611650485436</v>
      </c>
      <c r="I24" s="10"/>
    </row>
    <row r="25" spans="1:9" x14ac:dyDescent="0.25">
      <c r="A25" s="124"/>
      <c r="B25" s="18" t="s">
        <v>13</v>
      </c>
      <c r="C25" s="12"/>
      <c r="D25" s="78">
        <v>2</v>
      </c>
      <c r="E25" s="9">
        <v>2</v>
      </c>
      <c r="F25" s="78">
        <v>0</v>
      </c>
      <c r="G25" s="78">
        <v>0</v>
      </c>
      <c r="H25" s="78">
        <f>SUM(D25:G25)</f>
        <v>4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78">
        <f>SUM(D26:G26)</f>
        <v>0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0.81818181818181812</v>
      </c>
      <c r="E27" s="66">
        <f t="shared" ref="E27:H27" si="7">100%-E24</f>
        <v>0.94444444444444442</v>
      </c>
      <c r="F27" s="66">
        <f t="shared" si="7"/>
        <v>0.95652173913043481</v>
      </c>
      <c r="G27" s="66">
        <f t="shared" si="7"/>
        <v>1</v>
      </c>
      <c r="H27" s="66">
        <f t="shared" si="7"/>
        <v>0.89320388349514568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0.92233009708737868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3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0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3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2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6" t="s">
        <v>22</v>
      </c>
      <c r="C42" s="137"/>
      <c r="D42" s="138"/>
      <c r="E42" s="17"/>
      <c r="F42" s="17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4" t="s">
        <v>23</v>
      </c>
      <c r="C43" s="134"/>
      <c r="D43" s="134"/>
      <c r="E43" s="17"/>
      <c r="F43" s="17">
        <v>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34"/>
      <c r="C44" s="134"/>
      <c r="D44" s="134"/>
      <c r="E44" s="25" t="s">
        <v>4</v>
      </c>
      <c r="F44" s="25">
        <f>SUM(F41:F43)</f>
        <v>11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topLeftCell="A13" zoomScaleNormal="100" workbookViewId="0">
      <selection activeCell="O27" sqref="O27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v>163</v>
      </c>
      <c r="D2" s="9">
        <v>152</v>
      </c>
      <c r="E2" s="28">
        <v>150</v>
      </c>
      <c r="F2" s="28">
        <v>79</v>
      </c>
      <c r="G2" s="28">
        <v>115</v>
      </c>
      <c r="H2" s="28">
        <v>122</v>
      </c>
      <c r="I2" s="28">
        <v>115</v>
      </c>
      <c r="J2" s="28">
        <v>117</v>
      </c>
      <c r="K2" s="28">
        <v>129</v>
      </c>
      <c r="L2" s="28">
        <v>134</v>
      </c>
      <c r="M2" s="28">
        <v>102</v>
      </c>
      <c r="N2" s="28">
        <v>103</v>
      </c>
      <c r="O2" s="29">
        <f>SUM(C2:N2)</f>
        <v>1481</v>
      </c>
      <c r="P2" s="32"/>
    </row>
    <row r="3" spans="1:16" x14ac:dyDescent="0.25">
      <c r="A3" s="29" t="s">
        <v>5</v>
      </c>
      <c r="B3" s="12"/>
      <c r="C3" s="28">
        <v>176</v>
      </c>
      <c r="D3" s="9">
        <v>196</v>
      </c>
      <c r="E3" s="28">
        <v>120</v>
      </c>
      <c r="F3" s="28">
        <v>133</v>
      </c>
      <c r="G3" s="28">
        <v>289</v>
      </c>
      <c r="H3" s="29">
        <v>384</v>
      </c>
      <c r="I3" s="29">
        <v>311</v>
      </c>
      <c r="J3" s="29">
        <v>359</v>
      </c>
      <c r="K3" s="29">
        <v>253</v>
      </c>
      <c r="L3" s="29">
        <v>316</v>
      </c>
      <c r="M3" s="29">
        <v>221</v>
      </c>
      <c r="N3" s="29">
        <v>103</v>
      </c>
      <c r="O3" s="29">
        <f>SUM(C3:N3)</f>
        <v>2861</v>
      </c>
      <c r="P3" s="32"/>
    </row>
    <row r="4" spans="1:16" x14ac:dyDescent="0.25">
      <c r="A4" s="33" t="s">
        <v>7</v>
      </c>
      <c r="B4" s="34"/>
      <c r="C4" s="35">
        <f t="shared" ref="C4:N4" si="0">SUM(C2:C3)</f>
        <v>339</v>
      </c>
      <c r="D4" s="35">
        <f t="shared" si="0"/>
        <v>348</v>
      </c>
      <c r="E4" s="35">
        <f t="shared" si="0"/>
        <v>270</v>
      </c>
      <c r="F4" s="35">
        <f t="shared" si="0"/>
        <v>212</v>
      </c>
      <c r="G4" s="35">
        <f t="shared" si="0"/>
        <v>404</v>
      </c>
      <c r="H4" s="35">
        <f t="shared" si="0"/>
        <v>506</v>
      </c>
      <c r="I4" s="35">
        <f t="shared" si="0"/>
        <v>426</v>
      </c>
      <c r="J4" s="35">
        <f t="shared" si="0"/>
        <v>476</v>
      </c>
      <c r="K4" s="35">
        <f t="shared" si="0"/>
        <v>382</v>
      </c>
      <c r="L4" s="35">
        <f t="shared" si="0"/>
        <v>450</v>
      </c>
      <c r="M4" s="35">
        <f t="shared" si="0"/>
        <v>323</v>
      </c>
      <c r="N4" s="35">
        <f t="shared" si="0"/>
        <v>206</v>
      </c>
      <c r="O4" s="33">
        <f>SUM(C4:N4)</f>
        <v>4342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v>68</v>
      </c>
      <c r="D9" s="28">
        <v>68</v>
      </c>
      <c r="E9" s="28">
        <v>55</v>
      </c>
      <c r="F9" s="28">
        <v>36</v>
      </c>
      <c r="G9" s="28">
        <v>33</v>
      </c>
      <c r="H9" s="9">
        <v>27</v>
      </c>
      <c r="I9" s="29">
        <v>45</v>
      </c>
      <c r="J9" s="29">
        <v>63</v>
      </c>
      <c r="K9" s="29">
        <v>45</v>
      </c>
      <c r="L9" s="29">
        <v>48</v>
      </c>
      <c r="M9" s="29">
        <v>35</v>
      </c>
      <c r="N9" s="45">
        <v>32</v>
      </c>
      <c r="O9" s="30">
        <f>SUM(C9:N9)</f>
        <v>555</v>
      </c>
      <c r="P9" s="46">
        <f>O9/O2</f>
        <v>0.37474679270763001</v>
      </c>
    </row>
    <row r="10" spans="1:16" x14ac:dyDescent="0.25">
      <c r="A10" s="17" t="s">
        <v>27</v>
      </c>
      <c r="B10" s="37"/>
      <c r="C10" s="28">
        <v>4</v>
      </c>
      <c r="D10" s="28">
        <v>1</v>
      </c>
      <c r="E10" s="28">
        <v>0</v>
      </c>
      <c r="F10" s="28">
        <v>1</v>
      </c>
      <c r="G10" s="28">
        <v>0</v>
      </c>
      <c r="H10" s="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45">
        <v>0</v>
      </c>
      <c r="O10" s="73">
        <f t="shared" ref="O10:O14" si="1">SUM(C10:N10)</f>
        <v>6</v>
      </c>
      <c r="P10" s="46">
        <f>O10/O2</f>
        <v>4.0513166779203242E-3</v>
      </c>
    </row>
    <row r="11" spans="1:16" x14ac:dyDescent="0.25">
      <c r="A11" s="17" t="s">
        <v>10</v>
      </c>
      <c r="B11" s="37"/>
      <c r="C11" s="28">
        <v>46</v>
      </c>
      <c r="D11" s="28">
        <v>56</v>
      </c>
      <c r="E11" s="28">
        <v>40</v>
      </c>
      <c r="F11" s="28">
        <v>30</v>
      </c>
      <c r="G11" s="28">
        <v>33</v>
      </c>
      <c r="H11" s="9">
        <v>40</v>
      </c>
      <c r="I11" s="29">
        <v>37</v>
      </c>
      <c r="J11" s="29">
        <v>35</v>
      </c>
      <c r="K11" s="29">
        <v>45</v>
      </c>
      <c r="L11" s="29">
        <v>60</v>
      </c>
      <c r="M11" s="29">
        <v>33</v>
      </c>
      <c r="N11" s="45">
        <v>37</v>
      </c>
      <c r="O11" s="73">
        <f t="shared" si="1"/>
        <v>492</v>
      </c>
      <c r="P11" s="46">
        <f>O11/O2</f>
        <v>0.33220796758946658</v>
      </c>
    </row>
    <row r="12" spans="1:16" x14ac:dyDescent="0.25">
      <c r="A12" s="18" t="s">
        <v>11</v>
      </c>
      <c r="B12" s="37"/>
      <c r="C12" s="28">
        <v>21</v>
      </c>
      <c r="D12" s="28">
        <v>30</v>
      </c>
      <c r="E12" s="28">
        <v>16</v>
      </c>
      <c r="F12" s="28">
        <v>17</v>
      </c>
      <c r="G12" s="28">
        <v>10</v>
      </c>
      <c r="H12" s="9">
        <v>29</v>
      </c>
      <c r="I12" s="29">
        <v>15</v>
      </c>
      <c r="J12" s="29">
        <v>11</v>
      </c>
      <c r="K12" s="29">
        <v>18</v>
      </c>
      <c r="L12" s="29">
        <v>21</v>
      </c>
      <c r="M12" s="29">
        <v>25</v>
      </c>
      <c r="N12" s="45">
        <v>4</v>
      </c>
      <c r="O12" s="73">
        <f t="shared" si="1"/>
        <v>217</v>
      </c>
      <c r="P12" s="46">
        <f>O12/O2</f>
        <v>0.14652261985145174</v>
      </c>
    </row>
    <row r="13" spans="1:16" x14ac:dyDescent="0.25">
      <c r="A13" s="26" t="s">
        <v>25</v>
      </c>
      <c r="B13" s="47"/>
      <c r="C13" s="48">
        <f>SUM(C9:C12)</f>
        <v>139</v>
      </c>
      <c r="D13" s="48">
        <f t="shared" ref="D13:N13" si="2">SUM(D9:D12)</f>
        <v>155</v>
      </c>
      <c r="E13" s="48">
        <f t="shared" si="2"/>
        <v>111</v>
      </c>
      <c r="F13" s="48">
        <f t="shared" si="2"/>
        <v>84</v>
      </c>
      <c r="G13" s="48">
        <f t="shared" si="2"/>
        <v>76</v>
      </c>
      <c r="H13" s="48">
        <f t="shared" si="2"/>
        <v>96</v>
      </c>
      <c r="I13" s="48">
        <f t="shared" si="2"/>
        <v>97</v>
      </c>
      <c r="J13" s="48">
        <f t="shared" si="2"/>
        <v>109</v>
      </c>
      <c r="K13" s="48">
        <f t="shared" si="2"/>
        <v>108</v>
      </c>
      <c r="L13" s="48">
        <f t="shared" si="2"/>
        <v>129</v>
      </c>
      <c r="M13" s="48">
        <f t="shared" si="2"/>
        <v>93</v>
      </c>
      <c r="N13" s="48">
        <f t="shared" si="2"/>
        <v>73</v>
      </c>
      <c r="O13" s="48">
        <f t="shared" ref="O13" si="3">SUM(O9:O12)</f>
        <v>1270</v>
      </c>
      <c r="P13" s="49">
        <f>100%-P14</f>
        <v>0.93450371370695473</v>
      </c>
    </row>
    <row r="14" spans="1:16" x14ac:dyDescent="0.25">
      <c r="A14" s="18" t="s">
        <v>12</v>
      </c>
      <c r="B14" s="37"/>
      <c r="C14" s="28">
        <v>11</v>
      </c>
      <c r="D14" s="28">
        <v>17</v>
      </c>
      <c r="E14" s="28">
        <v>15</v>
      </c>
      <c r="F14" s="28">
        <v>2</v>
      </c>
      <c r="G14" s="28">
        <v>5</v>
      </c>
      <c r="H14" s="9">
        <v>15</v>
      </c>
      <c r="I14" s="29">
        <v>5</v>
      </c>
      <c r="J14" s="29">
        <v>1</v>
      </c>
      <c r="K14" s="29">
        <v>10</v>
      </c>
      <c r="L14" s="29">
        <v>8</v>
      </c>
      <c r="M14" s="29">
        <v>3</v>
      </c>
      <c r="N14" s="45">
        <v>5</v>
      </c>
      <c r="O14" s="30">
        <f t="shared" si="1"/>
        <v>97</v>
      </c>
      <c r="P14" s="46">
        <f>O14/O2</f>
        <v>6.5496286293045242E-2</v>
      </c>
    </row>
    <row r="15" spans="1:16" x14ac:dyDescent="0.25">
      <c r="A15" s="18" t="s">
        <v>53</v>
      </c>
      <c r="B15" s="37"/>
      <c r="C15" s="19">
        <f>C14/C2</f>
        <v>6.7484662576687116E-2</v>
      </c>
      <c r="D15" s="19">
        <f t="shared" ref="D15:P15" si="4">D14/D2</f>
        <v>0.1118421052631579</v>
      </c>
      <c r="E15" s="19">
        <f t="shared" si="4"/>
        <v>0.1</v>
      </c>
      <c r="F15" s="19">
        <f t="shared" si="4"/>
        <v>2.5316455696202531E-2</v>
      </c>
      <c r="G15" s="19">
        <f t="shared" si="4"/>
        <v>4.3478260869565216E-2</v>
      </c>
      <c r="H15" s="19">
        <f t="shared" si="4"/>
        <v>0.12295081967213115</v>
      </c>
      <c r="I15" s="19">
        <f t="shared" si="4"/>
        <v>4.3478260869565216E-2</v>
      </c>
      <c r="J15" s="19">
        <f t="shared" si="4"/>
        <v>8.5470085470085479E-3</v>
      </c>
      <c r="K15" s="19">
        <f t="shared" si="4"/>
        <v>7.7519379844961239E-2</v>
      </c>
      <c r="L15" s="19">
        <f t="shared" si="4"/>
        <v>5.9701492537313432E-2</v>
      </c>
      <c r="M15" s="19">
        <f t="shared" si="4"/>
        <v>2.9411764705882353E-2</v>
      </c>
      <c r="N15" s="19">
        <f t="shared" si="4"/>
        <v>4.8543689320388349E-2</v>
      </c>
      <c r="O15" s="148">
        <f t="shared" si="4"/>
        <v>6.5496286293045242E-2</v>
      </c>
      <c r="P15" s="149" t="e">
        <f t="shared" si="4"/>
        <v>#DIV/0!</v>
      </c>
    </row>
    <row r="16" spans="1:16" x14ac:dyDescent="0.25">
      <c r="A16" s="18" t="s">
        <v>13</v>
      </c>
      <c r="B16" s="37"/>
      <c r="C16" s="28">
        <v>0</v>
      </c>
      <c r="D16" s="28">
        <v>0</v>
      </c>
      <c r="E16" s="28">
        <v>3</v>
      </c>
      <c r="F16" s="28">
        <v>0</v>
      </c>
      <c r="G16" s="28">
        <v>0</v>
      </c>
      <c r="H16" s="9">
        <v>0</v>
      </c>
      <c r="I16" s="29">
        <v>2</v>
      </c>
      <c r="J16" s="29">
        <v>1</v>
      </c>
      <c r="K16" s="29">
        <v>0</v>
      </c>
      <c r="L16" s="29">
        <v>0</v>
      </c>
      <c r="M16" s="29">
        <v>0</v>
      </c>
      <c r="N16" s="45">
        <v>0</v>
      </c>
      <c r="O16" s="30">
        <f t="shared" ref="O16" si="5">SUM(C16:N16)</f>
        <v>6</v>
      </c>
      <c r="P16" s="46">
        <f>O16/O2</f>
        <v>4.0513166779203242E-3</v>
      </c>
    </row>
    <row r="17" spans="1:16" x14ac:dyDescent="0.25">
      <c r="A17" s="18" t="s">
        <v>28</v>
      </c>
      <c r="B17" s="37"/>
      <c r="C17" s="28">
        <v>4</v>
      </c>
      <c r="D17" s="28">
        <v>5</v>
      </c>
      <c r="E17" s="28">
        <v>10</v>
      </c>
      <c r="F17" s="28">
        <v>4</v>
      </c>
      <c r="G17" s="28">
        <v>6</v>
      </c>
      <c r="H17" s="9">
        <v>7</v>
      </c>
      <c r="I17" s="29">
        <v>3</v>
      </c>
      <c r="J17" s="29">
        <v>2</v>
      </c>
      <c r="K17" s="29">
        <v>7</v>
      </c>
      <c r="L17" s="29">
        <v>6</v>
      </c>
      <c r="M17" s="29">
        <v>6</v>
      </c>
      <c r="N17" s="45">
        <v>3</v>
      </c>
      <c r="O17" s="73">
        <f t="shared" ref="O17" si="6">SUM(C17:N17)</f>
        <v>63</v>
      </c>
      <c r="P17" s="46">
        <f>O17/O2</f>
        <v>4.2538825118163405E-2</v>
      </c>
    </row>
    <row r="18" spans="1:16" x14ac:dyDescent="0.25">
      <c r="A18" s="36" t="s">
        <v>47</v>
      </c>
      <c r="B18" s="37"/>
      <c r="C18" s="16">
        <f>C13+C14+C16+C17</f>
        <v>154</v>
      </c>
      <c r="D18" s="16">
        <f t="shared" ref="D18:P18" si="7">D13+D14+D16+D17</f>
        <v>177</v>
      </c>
      <c r="E18" s="16">
        <f t="shared" si="7"/>
        <v>139</v>
      </c>
      <c r="F18" s="16">
        <f t="shared" si="7"/>
        <v>90</v>
      </c>
      <c r="G18" s="16">
        <f t="shared" si="7"/>
        <v>87</v>
      </c>
      <c r="H18" s="16">
        <f t="shared" si="7"/>
        <v>118</v>
      </c>
      <c r="I18" s="16">
        <f t="shared" si="7"/>
        <v>107</v>
      </c>
      <c r="J18" s="16">
        <f t="shared" si="7"/>
        <v>113</v>
      </c>
      <c r="K18" s="16">
        <f t="shared" si="7"/>
        <v>125</v>
      </c>
      <c r="L18" s="16">
        <f t="shared" si="7"/>
        <v>143</v>
      </c>
      <c r="M18" s="16">
        <f t="shared" si="7"/>
        <v>102</v>
      </c>
      <c r="N18" s="16">
        <f t="shared" si="7"/>
        <v>81</v>
      </c>
      <c r="O18" s="16">
        <f t="shared" si="7"/>
        <v>1436</v>
      </c>
      <c r="P18" s="67">
        <f t="shared" si="7"/>
        <v>1.0465901417960837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v>72</v>
      </c>
      <c r="D21" s="28">
        <v>47</v>
      </c>
      <c r="E21" s="28">
        <v>52</v>
      </c>
      <c r="F21" s="28">
        <v>29</v>
      </c>
      <c r="G21" s="28">
        <v>28</v>
      </c>
      <c r="H21" s="9">
        <v>54</v>
      </c>
      <c r="I21" s="29">
        <v>113</v>
      </c>
      <c r="J21" s="29">
        <v>137</v>
      </c>
      <c r="K21" s="29">
        <v>140</v>
      </c>
      <c r="L21" s="29">
        <v>120</v>
      </c>
      <c r="M21" s="29">
        <v>129</v>
      </c>
      <c r="N21" s="45">
        <v>73</v>
      </c>
      <c r="O21" s="30">
        <f>SUM(C21:N21)</f>
        <v>994</v>
      </c>
      <c r="P21" s="46">
        <f>O21/O3</f>
        <v>0.3474309681929395</v>
      </c>
    </row>
    <row r="22" spans="1:16" x14ac:dyDescent="0.25">
      <c r="A22" s="17" t="s">
        <v>27</v>
      </c>
      <c r="B22" s="37"/>
      <c r="C22" s="28">
        <v>9</v>
      </c>
      <c r="D22" s="28">
        <v>9</v>
      </c>
      <c r="E22" s="28">
        <v>7</v>
      </c>
      <c r="F22" s="28">
        <v>2</v>
      </c>
      <c r="G22" s="28">
        <v>1</v>
      </c>
      <c r="H22" s="9">
        <v>3</v>
      </c>
      <c r="I22" s="29">
        <v>2</v>
      </c>
      <c r="J22" s="29">
        <v>6</v>
      </c>
      <c r="K22" s="29">
        <v>4</v>
      </c>
      <c r="L22" s="29">
        <v>5</v>
      </c>
      <c r="M22" s="29">
        <v>7</v>
      </c>
      <c r="N22" s="45">
        <v>2</v>
      </c>
      <c r="O22" s="73">
        <f t="shared" ref="O22:O30" si="8">SUM(C22:N22)</f>
        <v>57</v>
      </c>
      <c r="P22" s="46">
        <f>O22/O3</f>
        <v>1.9923103809856693E-2</v>
      </c>
    </row>
    <row r="23" spans="1:16" x14ac:dyDescent="0.25">
      <c r="A23" s="17" t="s">
        <v>10</v>
      </c>
      <c r="B23" s="37"/>
      <c r="C23" s="28">
        <v>3</v>
      </c>
      <c r="D23" s="28">
        <v>6</v>
      </c>
      <c r="E23" s="28">
        <v>6</v>
      </c>
      <c r="F23" s="28">
        <v>3</v>
      </c>
      <c r="G23" s="28">
        <v>4</v>
      </c>
      <c r="H23" s="9">
        <v>2</v>
      </c>
      <c r="I23" s="29">
        <v>1</v>
      </c>
      <c r="J23" s="29">
        <v>6</v>
      </c>
      <c r="K23" s="29">
        <v>1</v>
      </c>
      <c r="L23" s="29">
        <v>4</v>
      </c>
      <c r="M23" s="29">
        <v>13</v>
      </c>
      <c r="N23" s="45">
        <v>2</v>
      </c>
      <c r="O23" s="73">
        <f t="shared" si="8"/>
        <v>51</v>
      </c>
      <c r="P23" s="46">
        <f>O23/O3</f>
        <v>1.7825934987766516E-2</v>
      </c>
    </row>
    <row r="24" spans="1:16" x14ac:dyDescent="0.25">
      <c r="A24" s="18" t="s">
        <v>11</v>
      </c>
      <c r="B24" s="37"/>
      <c r="C24" s="28">
        <v>1</v>
      </c>
      <c r="D24" s="28">
        <v>0</v>
      </c>
      <c r="E24" s="28">
        <v>0</v>
      </c>
      <c r="F24" s="28">
        <v>1</v>
      </c>
      <c r="G24" s="28">
        <v>1</v>
      </c>
      <c r="H24" s="9">
        <v>1</v>
      </c>
      <c r="I24" s="29">
        <v>0</v>
      </c>
      <c r="J24" s="29">
        <v>1</v>
      </c>
      <c r="K24" s="29">
        <v>8</v>
      </c>
      <c r="L24" s="29">
        <v>0</v>
      </c>
      <c r="M24" s="29">
        <v>0</v>
      </c>
      <c r="N24" s="45">
        <v>5</v>
      </c>
      <c r="O24" s="73">
        <f t="shared" si="8"/>
        <v>18</v>
      </c>
      <c r="P24" s="46">
        <f>O24/O3</f>
        <v>6.2915064662705349E-3</v>
      </c>
    </row>
    <row r="25" spans="1:16" x14ac:dyDescent="0.25">
      <c r="A25" s="18" t="s">
        <v>26</v>
      </c>
      <c r="B25" s="37"/>
      <c r="C25" s="28">
        <v>98</v>
      </c>
      <c r="D25" s="28">
        <v>121</v>
      </c>
      <c r="E25" s="28">
        <v>70</v>
      </c>
      <c r="F25" s="28">
        <v>28</v>
      </c>
      <c r="G25" s="28">
        <v>77</v>
      </c>
      <c r="H25" s="9">
        <v>132</v>
      </c>
      <c r="I25" s="29">
        <v>163</v>
      </c>
      <c r="J25" s="29">
        <v>153</v>
      </c>
      <c r="K25" s="29">
        <v>129</v>
      </c>
      <c r="L25" s="29">
        <v>159</v>
      </c>
      <c r="M25" s="29">
        <v>114</v>
      </c>
      <c r="N25" s="45">
        <v>55</v>
      </c>
      <c r="O25" s="73">
        <f t="shared" si="8"/>
        <v>1299</v>
      </c>
      <c r="P25" s="46">
        <f>O25/O3</f>
        <v>0.45403704998252359</v>
      </c>
    </row>
    <row r="26" spans="1:16" x14ac:dyDescent="0.25">
      <c r="A26" s="26" t="s">
        <v>25</v>
      </c>
      <c r="B26" s="47"/>
      <c r="C26" s="48">
        <f>SUM(C21:C25)</f>
        <v>183</v>
      </c>
      <c r="D26" s="48">
        <f t="shared" ref="D26:N26" si="9">SUM(D21:D25)</f>
        <v>183</v>
      </c>
      <c r="E26" s="48">
        <f t="shared" si="9"/>
        <v>135</v>
      </c>
      <c r="F26" s="48">
        <f t="shared" si="9"/>
        <v>63</v>
      </c>
      <c r="G26" s="48">
        <f t="shared" si="9"/>
        <v>111</v>
      </c>
      <c r="H26" s="48">
        <f t="shared" si="9"/>
        <v>192</v>
      </c>
      <c r="I26" s="48">
        <f t="shared" si="9"/>
        <v>279</v>
      </c>
      <c r="J26" s="48">
        <f t="shared" si="9"/>
        <v>303</v>
      </c>
      <c r="K26" s="48">
        <f t="shared" si="9"/>
        <v>282</v>
      </c>
      <c r="L26" s="48">
        <f t="shared" si="9"/>
        <v>288</v>
      </c>
      <c r="M26" s="48">
        <f t="shared" si="9"/>
        <v>263</v>
      </c>
      <c r="N26" s="48">
        <f t="shared" si="9"/>
        <v>137</v>
      </c>
      <c r="O26" s="48">
        <f t="shared" ref="O26" si="10">SUM(O21:O25)</f>
        <v>2419</v>
      </c>
      <c r="P26" s="52">
        <f>100%-P27</f>
        <v>0.89898636840265644</v>
      </c>
    </row>
    <row r="27" spans="1:16" x14ac:dyDescent="0.25">
      <c r="A27" s="18" t="s">
        <v>12</v>
      </c>
      <c r="B27" s="37"/>
      <c r="C27" s="28">
        <v>15</v>
      </c>
      <c r="D27" s="28">
        <v>22</v>
      </c>
      <c r="E27" s="28">
        <v>34</v>
      </c>
      <c r="F27" s="28">
        <v>7</v>
      </c>
      <c r="G27" s="28">
        <v>16</v>
      </c>
      <c r="H27" s="9">
        <v>73</v>
      </c>
      <c r="I27" s="29">
        <v>23</v>
      </c>
      <c r="J27" s="29">
        <v>25</v>
      </c>
      <c r="K27" s="29">
        <v>28</v>
      </c>
      <c r="L27" s="29">
        <v>12</v>
      </c>
      <c r="M27" s="29">
        <v>23</v>
      </c>
      <c r="N27" s="45">
        <v>11</v>
      </c>
      <c r="O27" s="30">
        <f t="shared" si="8"/>
        <v>289</v>
      </c>
      <c r="P27" s="46">
        <f>O27/O3</f>
        <v>0.10101363159734358</v>
      </c>
    </row>
    <row r="28" spans="1:16" x14ac:dyDescent="0.25">
      <c r="A28" s="18" t="s">
        <v>53</v>
      </c>
      <c r="B28" s="37"/>
      <c r="C28" s="19">
        <f>C27/C3</f>
        <v>8.5227272727272721E-2</v>
      </c>
      <c r="D28" s="19">
        <f t="shared" ref="D28:M28" si="11">D27/D3</f>
        <v>0.11224489795918367</v>
      </c>
      <c r="E28" s="19">
        <f t="shared" si="11"/>
        <v>0.28333333333333333</v>
      </c>
      <c r="F28" s="19">
        <f t="shared" si="11"/>
        <v>5.2631578947368418E-2</v>
      </c>
      <c r="G28" s="19">
        <f t="shared" si="11"/>
        <v>5.536332179930796E-2</v>
      </c>
      <c r="H28" s="19">
        <f t="shared" si="11"/>
        <v>0.19010416666666666</v>
      </c>
      <c r="I28" s="19">
        <f t="shared" si="11"/>
        <v>7.3954983922829579E-2</v>
      </c>
      <c r="J28" s="19">
        <f t="shared" si="11"/>
        <v>6.9637883008356549E-2</v>
      </c>
      <c r="K28" s="19">
        <f t="shared" si="11"/>
        <v>0.11067193675889328</v>
      </c>
      <c r="L28" s="19">
        <f t="shared" si="11"/>
        <v>3.7974683544303799E-2</v>
      </c>
      <c r="M28" s="19">
        <f t="shared" si="11"/>
        <v>0.10407239819004525</v>
      </c>
      <c r="N28" s="19">
        <v>0.1</v>
      </c>
      <c r="O28" s="148">
        <f>O27/O3</f>
        <v>0.10101363159734358</v>
      </c>
      <c r="P28" s="149"/>
    </row>
    <row r="29" spans="1:16" x14ac:dyDescent="0.25">
      <c r="A29" s="18" t="s">
        <v>13</v>
      </c>
      <c r="B29" s="37"/>
      <c r="C29" s="28">
        <v>1</v>
      </c>
      <c r="D29" s="28">
        <v>0</v>
      </c>
      <c r="E29" s="28">
        <v>3</v>
      </c>
      <c r="F29" s="28">
        <v>4</v>
      </c>
      <c r="G29" s="28">
        <v>7</v>
      </c>
      <c r="H29" s="9">
        <v>24</v>
      </c>
      <c r="I29" s="29">
        <v>16</v>
      </c>
      <c r="J29" s="29">
        <v>6</v>
      </c>
      <c r="K29" s="29">
        <v>10</v>
      </c>
      <c r="L29" s="29">
        <v>4</v>
      </c>
      <c r="M29" s="29">
        <v>8</v>
      </c>
      <c r="N29" s="45">
        <v>4</v>
      </c>
      <c r="O29" s="30">
        <f t="shared" si="8"/>
        <v>87</v>
      </c>
      <c r="P29" s="46">
        <f>O29/O3</f>
        <v>3.0408947920307586E-2</v>
      </c>
    </row>
    <row r="30" spans="1:16" x14ac:dyDescent="0.25">
      <c r="A30" s="18" t="s">
        <v>28</v>
      </c>
      <c r="B30" s="37"/>
      <c r="C30" s="28">
        <v>2</v>
      </c>
      <c r="D30" s="28">
        <v>2</v>
      </c>
      <c r="E30" s="28">
        <v>4</v>
      </c>
      <c r="F30" s="28">
        <v>6</v>
      </c>
      <c r="G30" s="28">
        <v>1</v>
      </c>
      <c r="H30" s="9">
        <v>1</v>
      </c>
      <c r="I30" s="29">
        <v>4</v>
      </c>
      <c r="J30" s="29">
        <v>4</v>
      </c>
      <c r="K30" s="29">
        <v>1</v>
      </c>
      <c r="L30" s="29">
        <v>0</v>
      </c>
      <c r="M30" s="29">
        <v>2</v>
      </c>
      <c r="N30" s="45">
        <v>0</v>
      </c>
      <c r="O30" s="30">
        <f t="shared" si="8"/>
        <v>27</v>
      </c>
      <c r="P30" s="46">
        <f>O30/O3</f>
        <v>9.4372596994058023E-3</v>
      </c>
    </row>
    <row r="31" spans="1:16" x14ac:dyDescent="0.25">
      <c r="A31" s="36" t="s">
        <v>55</v>
      </c>
      <c r="B31" s="37"/>
      <c r="C31" s="16">
        <f>C26+C27+C29+C30</f>
        <v>201</v>
      </c>
      <c r="D31" s="16">
        <f t="shared" ref="D31:O31" si="12">D26+D27+D29+D30</f>
        <v>207</v>
      </c>
      <c r="E31" s="16">
        <f t="shared" si="12"/>
        <v>176</v>
      </c>
      <c r="F31" s="16">
        <f t="shared" si="12"/>
        <v>80</v>
      </c>
      <c r="G31" s="16">
        <f t="shared" si="12"/>
        <v>135</v>
      </c>
      <c r="H31" s="16">
        <f t="shared" si="12"/>
        <v>290</v>
      </c>
      <c r="I31" s="16">
        <f t="shared" si="12"/>
        <v>322</v>
      </c>
      <c r="J31" s="16">
        <f t="shared" si="12"/>
        <v>338</v>
      </c>
      <c r="K31" s="16">
        <f t="shared" si="12"/>
        <v>321</v>
      </c>
      <c r="L31" s="16">
        <f t="shared" si="12"/>
        <v>304</v>
      </c>
      <c r="M31" s="16">
        <f t="shared" si="12"/>
        <v>296</v>
      </c>
      <c r="N31" s="16">
        <f t="shared" si="12"/>
        <v>152</v>
      </c>
      <c r="O31" s="16">
        <f t="shared" si="12"/>
        <v>2822</v>
      </c>
      <c r="P31" s="70">
        <f>O31/O3</f>
        <v>0.98636840265641379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134" t="s">
        <v>54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38"/>
      <c r="M34" s="54">
        <f>100%-P14</f>
        <v>0.93450371370695473</v>
      </c>
      <c r="N34" s="54">
        <f>100%-P27</f>
        <v>0.89898636840265644</v>
      </c>
      <c r="O34" s="54">
        <f>(P13+P26)/2</f>
        <v>0.91674504105480559</v>
      </c>
      <c r="P34" s="11"/>
    </row>
    <row r="35" spans="1:16" s="11" customFormat="1" x14ac:dyDescent="0.2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41"/>
      <c r="M35" s="68"/>
      <c r="N35" s="68"/>
      <c r="O35" s="68"/>
    </row>
    <row r="36" spans="1:16" s="11" customFormat="1" x14ac:dyDescent="0.25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73FF-AE37-4114-8468-5836F789D76D}">
  <sheetPr>
    <pageSetUpPr fitToPage="1"/>
  </sheetPr>
  <dimension ref="A1:R48"/>
  <sheetViews>
    <sheetView view="pageLayout" topLeftCell="A28" zoomScaleNormal="100" workbookViewId="0">
      <selection activeCell="E40" sqref="E40"/>
    </sheetView>
  </sheetViews>
  <sheetFormatPr defaultColWidth="9.140625" defaultRowHeight="15" x14ac:dyDescent="0.25"/>
  <cols>
    <col min="1" max="1" width="9.85546875" customWidth="1"/>
    <col min="2" max="2" width="18.42578125" style="84" customWidth="1"/>
    <col min="3" max="3" width="4.85546875" customWidth="1"/>
    <col min="4" max="4" width="10.140625" style="82" customWidth="1"/>
    <col min="5" max="5" width="10.140625" style="83" customWidth="1"/>
    <col min="6" max="8" width="10.140625" style="82" customWidth="1"/>
    <col min="9" max="9" width="10.140625" customWidth="1"/>
    <col min="10" max="15" width="9.7109375" customWidth="1"/>
    <col min="16" max="16" width="3.140625" customWidth="1"/>
    <col min="17" max="17" width="6.140625" bestFit="1" customWidth="1"/>
    <col min="18" max="18" width="7.85546875" customWidth="1"/>
  </cols>
  <sheetData>
    <row r="1" spans="1:9" s="95" customFormat="1" ht="45" x14ac:dyDescent="0.25">
      <c r="A1" s="126"/>
      <c r="B1" s="126"/>
      <c r="C1" s="80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96"/>
    </row>
    <row r="2" spans="1:9" x14ac:dyDescent="0.25">
      <c r="A2" s="127" t="s">
        <v>6</v>
      </c>
      <c r="B2" s="127"/>
      <c r="C2" s="7"/>
      <c r="D2" s="79">
        <v>81</v>
      </c>
      <c r="E2" s="9">
        <v>43</v>
      </c>
      <c r="F2" s="79">
        <v>28</v>
      </c>
      <c r="G2" s="79">
        <v>0</v>
      </c>
      <c r="H2" s="79">
        <f>SUM(D2:G2)</f>
        <v>152</v>
      </c>
      <c r="I2" s="86"/>
    </row>
    <row r="3" spans="1:9" x14ac:dyDescent="0.25">
      <c r="A3" s="127" t="s">
        <v>5</v>
      </c>
      <c r="B3" s="127"/>
      <c r="C3" s="87"/>
      <c r="D3" s="79">
        <v>77</v>
      </c>
      <c r="E3" s="9">
        <v>71</v>
      </c>
      <c r="F3" s="79">
        <v>48</v>
      </c>
      <c r="G3" s="79">
        <v>0</v>
      </c>
      <c r="H3" s="79">
        <f>SUM(D3:G3)</f>
        <v>196</v>
      </c>
      <c r="I3" s="86"/>
    </row>
    <row r="4" spans="1:9" x14ac:dyDescent="0.25">
      <c r="A4" s="128" t="s">
        <v>16</v>
      </c>
      <c r="B4" s="129"/>
      <c r="C4" s="87"/>
      <c r="D4" s="79">
        <v>6</v>
      </c>
      <c r="E4" s="9">
        <v>0</v>
      </c>
      <c r="F4" s="79">
        <v>2</v>
      </c>
      <c r="G4" s="79">
        <v>0</v>
      </c>
      <c r="H4" s="79">
        <f>D4+E4+F4+G4</f>
        <v>8</v>
      </c>
      <c r="I4" s="86"/>
    </row>
    <row r="5" spans="1:9" x14ac:dyDescent="0.25">
      <c r="A5" s="128" t="s">
        <v>7</v>
      </c>
      <c r="B5" s="129"/>
      <c r="C5" s="87"/>
      <c r="D5" s="79">
        <f>SUM(D2:D4)</f>
        <v>164</v>
      </c>
      <c r="E5" s="79">
        <f>SUM(E2:E4)</f>
        <v>114</v>
      </c>
      <c r="F5" s="79">
        <f>SUM(F2:F4)</f>
        <v>78</v>
      </c>
      <c r="G5" s="79">
        <f>SUM(G2:G4)</f>
        <v>0</v>
      </c>
      <c r="H5" s="79">
        <f>SUM(H2:H4)</f>
        <v>356</v>
      </c>
      <c r="I5" s="86"/>
    </row>
    <row r="6" spans="1:9" x14ac:dyDescent="0.25">
      <c r="A6" s="94"/>
      <c r="B6" s="91"/>
      <c r="C6" s="87"/>
      <c r="D6" s="90"/>
      <c r="E6" s="90"/>
      <c r="F6" s="90"/>
      <c r="G6" s="90"/>
      <c r="H6" s="16"/>
      <c r="I6" s="86"/>
    </row>
    <row r="7" spans="1:9" x14ac:dyDescent="0.25">
      <c r="A7" s="123" t="s">
        <v>15</v>
      </c>
      <c r="B7" s="17" t="s">
        <v>9</v>
      </c>
      <c r="C7" s="87"/>
      <c r="D7" s="79">
        <v>30</v>
      </c>
      <c r="E7" s="9">
        <v>14</v>
      </c>
      <c r="F7" s="79">
        <v>23</v>
      </c>
      <c r="G7" s="79">
        <v>1</v>
      </c>
      <c r="H7" s="79">
        <f>SUM(D7:G7)</f>
        <v>68</v>
      </c>
      <c r="I7" s="86"/>
    </row>
    <row r="8" spans="1:9" x14ac:dyDescent="0.25">
      <c r="A8" s="124"/>
      <c r="B8" s="17" t="s">
        <v>27</v>
      </c>
      <c r="C8" s="87"/>
      <c r="D8" s="79">
        <v>0</v>
      </c>
      <c r="E8" s="9">
        <v>1</v>
      </c>
      <c r="F8" s="79">
        <v>0</v>
      </c>
      <c r="G8" s="79">
        <v>0</v>
      </c>
      <c r="H8" s="79">
        <f>SUM(D8:G8)</f>
        <v>1</v>
      </c>
      <c r="I8" s="86"/>
    </row>
    <row r="9" spans="1:9" x14ac:dyDescent="0.25">
      <c r="A9" s="124"/>
      <c r="B9" s="17" t="s">
        <v>10</v>
      </c>
      <c r="C9" s="87"/>
      <c r="D9" s="79">
        <v>36</v>
      </c>
      <c r="E9" s="9">
        <v>18</v>
      </c>
      <c r="F9" s="79">
        <v>2</v>
      </c>
      <c r="G9" s="79">
        <v>0</v>
      </c>
      <c r="H9" s="79">
        <f>SUM(D9:G9)</f>
        <v>56</v>
      </c>
      <c r="I9" s="86"/>
    </row>
    <row r="10" spans="1:9" x14ac:dyDescent="0.25">
      <c r="A10" s="124"/>
      <c r="B10" s="18" t="s">
        <v>11</v>
      </c>
      <c r="C10" s="87"/>
      <c r="D10" s="79">
        <v>16</v>
      </c>
      <c r="E10" s="9">
        <v>12</v>
      </c>
      <c r="F10" s="79">
        <v>2</v>
      </c>
      <c r="G10" s="79">
        <v>0</v>
      </c>
      <c r="H10" s="79">
        <f>SUM(D10:G10)</f>
        <v>30</v>
      </c>
      <c r="I10" s="86"/>
    </row>
    <row r="11" spans="1:9" x14ac:dyDescent="0.25">
      <c r="A11" s="124"/>
      <c r="B11" s="26" t="s">
        <v>25</v>
      </c>
      <c r="C11" s="87"/>
      <c r="D11" s="79">
        <f>SUM(D7:D10)</f>
        <v>82</v>
      </c>
      <c r="E11" s="79">
        <f>SUM(E7:E10)</f>
        <v>45</v>
      </c>
      <c r="F11" s="79">
        <f>SUM(F7:F10)</f>
        <v>27</v>
      </c>
      <c r="G11" s="79">
        <f>SUM(G7:G10)</f>
        <v>1</v>
      </c>
      <c r="H11" s="79">
        <f>SUM(H7:H10)</f>
        <v>155</v>
      </c>
      <c r="I11" s="86"/>
    </row>
    <row r="12" spans="1:9" x14ac:dyDescent="0.25">
      <c r="A12" s="124"/>
      <c r="B12" s="18" t="s">
        <v>12</v>
      </c>
      <c r="C12" s="87"/>
      <c r="D12" s="79">
        <v>11</v>
      </c>
      <c r="E12" s="9">
        <v>2</v>
      </c>
      <c r="F12" s="79">
        <v>4</v>
      </c>
      <c r="G12" s="79">
        <v>0</v>
      </c>
      <c r="H12" s="79">
        <f>SUM(D12:G12)</f>
        <v>17</v>
      </c>
      <c r="I12" s="86"/>
    </row>
    <row r="13" spans="1:9" x14ac:dyDescent="0.25">
      <c r="A13" s="124"/>
      <c r="B13" s="18" t="s">
        <v>53</v>
      </c>
      <c r="C13" s="87"/>
      <c r="D13" s="19">
        <f>D12/D2</f>
        <v>0.13580246913580246</v>
      </c>
      <c r="E13" s="19">
        <f>E12/E2</f>
        <v>4.6511627906976744E-2</v>
      </c>
      <c r="F13" s="19">
        <f>F12/F2</f>
        <v>0.14285714285714285</v>
      </c>
      <c r="G13" s="19">
        <v>0</v>
      </c>
      <c r="H13" s="19">
        <f>H12/H2</f>
        <v>0.1118421052631579</v>
      </c>
      <c r="I13" s="86"/>
    </row>
    <row r="14" spans="1:9" x14ac:dyDescent="0.25">
      <c r="A14" s="124"/>
      <c r="B14" s="18" t="s">
        <v>13</v>
      </c>
      <c r="C14" s="87"/>
      <c r="D14" s="79">
        <v>0</v>
      </c>
      <c r="E14" s="9">
        <v>0</v>
      </c>
      <c r="F14" s="79">
        <v>0</v>
      </c>
      <c r="G14" s="79">
        <v>0</v>
      </c>
      <c r="H14" s="79">
        <f>SUM(D14:G14)</f>
        <v>0</v>
      </c>
      <c r="I14" s="86"/>
    </row>
    <row r="15" spans="1:9" x14ac:dyDescent="0.25">
      <c r="A15" s="124"/>
      <c r="B15" s="18" t="s">
        <v>28</v>
      </c>
      <c r="C15" s="87"/>
      <c r="D15" s="79">
        <v>0</v>
      </c>
      <c r="E15" s="9">
        <v>0</v>
      </c>
      <c r="F15" s="79">
        <v>5</v>
      </c>
      <c r="G15" s="79">
        <v>0</v>
      </c>
      <c r="H15" s="79">
        <f>SUM(D15:G15)</f>
        <v>5</v>
      </c>
      <c r="I15" s="86"/>
    </row>
    <row r="16" spans="1:9" s="61" customFormat="1" x14ac:dyDescent="0.25">
      <c r="A16" s="125"/>
      <c r="B16" s="65" t="s">
        <v>29</v>
      </c>
      <c r="C16" s="93"/>
      <c r="D16" s="66">
        <f>100%-D13</f>
        <v>0.86419753086419759</v>
      </c>
      <c r="E16" s="66">
        <f>100%-E13</f>
        <v>0.95348837209302328</v>
      </c>
      <c r="F16" s="66">
        <f>100%-F13</f>
        <v>0.85714285714285721</v>
      </c>
      <c r="G16" s="66">
        <f>100%-G13</f>
        <v>1</v>
      </c>
      <c r="H16" s="66">
        <f>100%-H13</f>
        <v>0.88815789473684215</v>
      </c>
      <c r="I16" s="92"/>
    </row>
    <row r="17" spans="1:9" x14ac:dyDescent="0.25">
      <c r="A17" s="20"/>
      <c r="B17" s="91"/>
      <c r="C17" s="87"/>
      <c r="D17" s="90"/>
      <c r="E17" s="90"/>
      <c r="F17" s="90"/>
      <c r="G17" s="90"/>
      <c r="H17" s="16"/>
      <c r="I17" s="86"/>
    </row>
    <row r="18" spans="1:9" x14ac:dyDescent="0.25">
      <c r="A18" s="123" t="s">
        <v>8</v>
      </c>
      <c r="B18" s="17" t="s">
        <v>9</v>
      </c>
      <c r="C18" s="87"/>
      <c r="D18" s="79">
        <v>22</v>
      </c>
      <c r="E18" s="9">
        <v>17</v>
      </c>
      <c r="F18" s="79">
        <v>8</v>
      </c>
      <c r="G18" s="79">
        <v>0</v>
      </c>
      <c r="H18" s="79">
        <f>SUM(D18:G18)</f>
        <v>47</v>
      </c>
      <c r="I18" s="86"/>
    </row>
    <row r="19" spans="1:9" x14ac:dyDescent="0.25">
      <c r="A19" s="124"/>
      <c r="B19" s="17" t="s">
        <v>27</v>
      </c>
      <c r="C19" s="87"/>
      <c r="D19" s="79">
        <v>5</v>
      </c>
      <c r="E19" s="9">
        <v>2</v>
      </c>
      <c r="F19" s="79">
        <v>2</v>
      </c>
      <c r="G19" s="79">
        <v>0</v>
      </c>
      <c r="H19" s="79">
        <f>SUM(D19:G19)</f>
        <v>9</v>
      </c>
      <c r="I19" s="86"/>
    </row>
    <row r="20" spans="1:9" x14ac:dyDescent="0.25">
      <c r="A20" s="124"/>
      <c r="B20" s="17" t="s">
        <v>10</v>
      </c>
      <c r="C20" s="87"/>
      <c r="D20" s="79">
        <v>6</v>
      </c>
      <c r="E20" s="9">
        <v>0</v>
      </c>
      <c r="F20" s="79">
        <v>0</v>
      </c>
      <c r="G20" s="79">
        <v>0</v>
      </c>
      <c r="H20" s="79">
        <f>SUM(D20:G20)</f>
        <v>6</v>
      </c>
      <c r="I20" s="86"/>
    </row>
    <row r="21" spans="1:9" x14ac:dyDescent="0.25">
      <c r="A21" s="124"/>
      <c r="B21" s="18" t="s">
        <v>11</v>
      </c>
      <c r="C21" s="87"/>
      <c r="D21" s="79">
        <v>0</v>
      </c>
      <c r="E21" s="9">
        <v>0</v>
      </c>
      <c r="F21" s="79">
        <v>0</v>
      </c>
      <c r="G21" s="79">
        <v>0</v>
      </c>
      <c r="H21" s="79">
        <f>SUM(D21:G21)</f>
        <v>0</v>
      </c>
      <c r="I21" s="86"/>
    </row>
    <row r="22" spans="1:9" x14ac:dyDescent="0.25">
      <c r="A22" s="124"/>
      <c r="B22" s="18" t="s">
        <v>26</v>
      </c>
      <c r="C22" s="87"/>
      <c r="D22" s="79">
        <v>37</v>
      </c>
      <c r="E22" s="9">
        <v>55</v>
      </c>
      <c r="F22" s="79">
        <v>29</v>
      </c>
      <c r="G22" s="79">
        <v>0</v>
      </c>
      <c r="H22" s="79">
        <f>SUM(D22:G22)</f>
        <v>121</v>
      </c>
      <c r="I22" s="86"/>
    </row>
    <row r="23" spans="1:9" x14ac:dyDescent="0.25">
      <c r="A23" s="124"/>
      <c r="B23" s="26" t="s">
        <v>25</v>
      </c>
      <c r="C23" s="87"/>
      <c r="D23" s="79">
        <f>SUM(D18:D22)</f>
        <v>70</v>
      </c>
      <c r="E23" s="79">
        <f>SUM(E18:E22)</f>
        <v>74</v>
      </c>
      <c r="F23" s="79">
        <f>SUM(F18:F22)</f>
        <v>39</v>
      </c>
      <c r="G23" s="79">
        <f>SUM(G18:G22)</f>
        <v>0</v>
      </c>
      <c r="H23" s="79">
        <f>SUM(H18:H22)</f>
        <v>183</v>
      </c>
      <c r="I23" s="86"/>
    </row>
    <row r="24" spans="1:9" x14ac:dyDescent="0.25">
      <c r="A24" s="124"/>
      <c r="B24" s="18" t="s">
        <v>12</v>
      </c>
      <c r="C24" s="87"/>
      <c r="D24" s="79">
        <v>12</v>
      </c>
      <c r="E24" s="9">
        <v>6</v>
      </c>
      <c r="F24" s="79">
        <v>4</v>
      </c>
      <c r="G24" s="79">
        <v>0</v>
      </c>
      <c r="H24" s="79">
        <f>SUM(D24:G24)</f>
        <v>22</v>
      </c>
      <c r="I24" s="86"/>
    </row>
    <row r="25" spans="1:9" x14ac:dyDescent="0.25">
      <c r="A25" s="124"/>
      <c r="B25" s="18" t="s">
        <v>53</v>
      </c>
      <c r="C25" s="87"/>
      <c r="D25" s="19">
        <f>D24/D3</f>
        <v>0.15584415584415584</v>
      </c>
      <c r="E25" s="19">
        <f>E24/E3</f>
        <v>8.4507042253521125E-2</v>
      </c>
      <c r="F25" s="19">
        <f>F24/F3</f>
        <v>8.3333333333333329E-2</v>
      </c>
      <c r="G25" s="19">
        <v>0</v>
      </c>
      <c r="H25" s="19">
        <f>H24/H3</f>
        <v>0.11224489795918367</v>
      </c>
      <c r="I25" s="86"/>
    </row>
    <row r="26" spans="1:9" x14ac:dyDescent="0.25">
      <c r="A26" s="124"/>
      <c r="B26" s="18" t="s">
        <v>13</v>
      </c>
      <c r="C26" s="87"/>
      <c r="D26" s="79">
        <v>0</v>
      </c>
      <c r="E26" s="9">
        <v>0</v>
      </c>
      <c r="F26" s="79">
        <v>0</v>
      </c>
      <c r="G26" s="79">
        <v>0</v>
      </c>
      <c r="H26" s="79">
        <f>SUM(D26:G26)</f>
        <v>0</v>
      </c>
      <c r="I26" s="86"/>
    </row>
    <row r="27" spans="1:9" x14ac:dyDescent="0.25">
      <c r="A27" s="124"/>
      <c r="B27" s="18" t="s">
        <v>28</v>
      </c>
      <c r="C27" s="87"/>
      <c r="D27" s="79">
        <v>0</v>
      </c>
      <c r="E27" s="9">
        <v>0</v>
      </c>
      <c r="F27" s="79">
        <v>2</v>
      </c>
      <c r="G27" s="79">
        <v>0</v>
      </c>
      <c r="H27" s="79">
        <f>SUM(D27:G27)</f>
        <v>2</v>
      </c>
      <c r="I27" s="86"/>
    </row>
    <row r="28" spans="1:9" s="61" customFormat="1" x14ac:dyDescent="0.25">
      <c r="A28" s="125"/>
      <c r="B28" s="69" t="s">
        <v>30</v>
      </c>
      <c r="C28" s="93"/>
      <c r="D28" s="66">
        <f>100%-D25</f>
        <v>0.8441558441558441</v>
      </c>
      <c r="E28" s="66">
        <f>100%-E25</f>
        <v>0.91549295774647887</v>
      </c>
      <c r="F28" s="66">
        <f>100%-F25</f>
        <v>0.91666666666666663</v>
      </c>
      <c r="G28" s="66">
        <f>100%-G25</f>
        <v>1</v>
      </c>
      <c r="H28" s="66">
        <f>100%-H25</f>
        <v>0.88775510204081631</v>
      </c>
      <c r="I28" s="92"/>
    </row>
    <row r="29" spans="1:9" x14ac:dyDescent="0.25">
      <c r="A29" s="20"/>
      <c r="B29" s="91"/>
      <c r="C29" s="87"/>
      <c r="D29" s="90"/>
      <c r="E29" s="90"/>
      <c r="F29" s="90"/>
      <c r="G29" s="90"/>
      <c r="H29" s="16"/>
      <c r="I29" s="86"/>
    </row>
    <row r="30" spans="1:9" x14ac:dyDescent="0.25">
      <c r="A30" s="79" t="s">
        <v>16</v>
      </c>
      <c r="B30" s="18" t="s">
        <v>17</v>
      </c>
      <c r="C30" s="87"/>
      <c r="D30" s="79">
        <v>0</v>
      </c>
      <c r="E30" s="9">
        <v>0</v>
      </c>
      <c r="F30" s="79">
        <v>0</v>
      </c>
      <c r="G30" s="79">
        <v>0</v>
      </c>
      <c r="H30" s="79">
        <v>0</v>
      </c>
      <c r="I30" s="86"/>
    </row>
    <row r="31" spans="1:9" x14ac:dyDescent="0.25">
      <c r="A31" s="21"/>
      <c r="B31" s="91"/>
      <c r="C31" s="87"/>
      <c r="D31" s="90"/>
      <c r="E31" s="90"/>
      <c r="F31" s="90"/>
      <c r="G31" s="90"/>
      <c r="H31" s="16"/>
      <c r="I31" s="86"/>
    </row>
    <row r="32" spans="1:9" x14ac:dyDescent="0.25">
      <c r="A32" s="89" t="s">
        <v>4</v>
      </c>
      <c r="B32" s="88" t="s">
        <v>14</v>
      </c>
      <c r="C32" s="87"/>
      <c r="D32" s="143">
        <f>(H16+H28)/2</f>
        <v>0.88795649838882929</v>
      </c>
      <c r="E32" s="144"/>
      <c r="F32" s="144"/>
      <c r="G32" s="144"/>
      <c r="H32" s="145"/>
      <c r="I32" s="86"/>
    </row>
    <row r="33" spans="1:18" x14ac:dyDescent="0.25">
      <c r="I33" s="86"/>
    </row>
    <row r="34" spans="1:18" x14ac:dyDescent="0.25">
      <c r="I34" s="86"/>
    </row>
    <row r="35" spans="1:18" x14ac:dyDescent="0.25">
      <c r="B35" s="127" t="s">
        <v>18</v>
      </c>
      <c r="C35" s="127"/>
      <c r="D35" s="127"/>
      <c r="E35" s="127"/>
      <c r="F35" s="127"/>
      <c r="I35" s="86"/>
    </row>
    <row r="36" spans="1:18" x14ac:dyDescent="0.25">
      <c r="A36" s="17"/>
      <c r="B36" s="146" t="s">
        <v>19</v>
      </c>
      <c r="C36" s="139"/>
      <c r="D36" s="139"/>
      <c r="E36" s="25"/>
      <c r="F36" s="25" t="s">
        <v>4</v>
      </c>
      <c r="I36" s="86"/>
    </row>
    <row r="37" spans="1:18" x14ac:dyDescent="0.25">
      <c r="A37" s="135" t="s">
        <v>24</v>
      </c>
      <c r="B37" s="139" t="s">
        <v>20</v>
      </c>
      <c r="C37" s="139"/>
      <c r="D37" s="139"/>
      <c r="E37" s="17"/>
      <c r="F37" s="17">
        <v>4</v>
      </c>
      <c r="I37" s="86"/>
    </row>
    <row r="38" spans="1:18" x14ac:dyDescent="0.25">
      <c r="A38" s="135"/>
      <c r="B38" s="140" t="s">
        <v>21</v>
      </c>
      <c r="C38" s="141"/>
      <c r="D38" s="142"/>
      <c r="E38" s="17"/>
      <c r="F38" s="17">
        <v>2</v>
      </c>
      <c r="I38" s="86"/>
    </row>
    <row r="39" spans="1:18" x14ac:dyDescent="0.25">
      <c r="A39" s="135"/>
      <c r="B39" s="140" t="s">
        <v>22</v>
      </c>
      <c r="C39" s="141"/>
      <c r="D39" s="142"/>
      <c r="E39" s="17"/>
      <c r="F39" s="17">
        <v>5</v>
      </c>
    </row>
    <row r="40" spans="1:18" x14ac:dyDescent="0.25">
      <c r="A40" s="135"/>
      <c r="B40" s="139" t="s">
        <v>23</v>
      </c>
      <c r="C40" s="139"/>
      <c r="D40" s="139"/>
      <c r="E40" s="17"/>
      <c r="F40" s="17">
        <v>7</v>
      </c>
    </row>
    <row r="41" spans="1:18" x14ac:dyDescent="0.25">
      <c r="A41" s="79"/>
      <c r="B41" s="140" t="s">
        <v>60</v>
      </c>
      <c r="C41" s="141"/>
      <c r="D41" s="142"/>
      <c r="E41" s="17"/>
      <c r="F41" s="17">
        <v>4</v>
      </c>
    </row>
    <row r="42" spans="1:18" s="82" customFormat="1" x14ac:dyDescent="0.25">
      <c r="A42" s="17"/>
      <c r="B42" s="139"/>
      <c r="C42" s="139"/>
      <c r="D42" s="139"/>
      <c r="E42" s="25" t="s">
        <v>4</v>
      </c>
      <c r="F42" s="25">
        <f>SUM(F37:F41)</f>
        <v>22</v>
      </c>
      <c r="I42"/>
      <c r="J42"/>
      <c r="K42"/>
      <c r="L42"/>
      <c r="M42"/>
      <c r="N42"/>
      <c r="O42"/>
      <c r="P42"/>
      <c r="Q42"/>
      <c r="R42"/>
    </row>
    <row r="43" spans="1:18" s="82" customFormat="1" x14ac:dyDescent="0.25">
      <c r="A43" s="135" t="s">
        <v>59</v>
      </c>
      <c r="B43" s="139" t="s">
        <v>58</v>
      </c>
      <c r="C43" s="139"/>
      <c r="D43" s="139"/>
      <c r="E43" s="17"/>
      <c r="F43" s="17">
        <v>1</v>
      </c>
      <c r="I43"/>
      <c r="J43"/>
      <c r="K43"/>
      <c r="L43"/>
      <c r="M43"/>
      <c r="N43"/>
      <c r="O43"/>
      <c r="P43"/>
      <c r="Q43"/>
      <c r="R43"/>
    </row>
    <row r="44" spans="1:18" s="82" customFormat="1" x14ac:dyDescent="0.25">
      <c r="A44" s="135"/>
      <c r="B44" s="140" t="s">
        <v>57</v>
      </c>
      <c r="C44" s="141"/>
      <c r="D44" s="142"/>
      <c r="E44" s="17"/>
      <c r="F44" s="17">
        <v>3</v>
      </c>
      <c r="I44"/>
      <c r="J44"/>
      <c r="K44"/>
      <c r="L44"/>
      <c r="M44"/>
      <c r="N44"/>
      <c r="O44"/>
      <c r="P44"/>
      <c r="Q44"/>
      <c r="R44"/>
    </row>
    <row r="45" spans="1:18" s="82" customFormat="1" x14ac:dyDescent="0.25">
      <c r="A45" s="135"/>
      <c r="B45" s="140" t="s">
        <v>52</v>
      </c>
      <c r="C45" s="141"/>
      <c r="D45" s="142"/>
      <c r="E45" s="17"/>
      <c r="F45" s="17">
        <v>12</v>
      </c>
      <c r="I45"/>
      <c r="J45"/>
      <c r="K45"/>
      <c r="L45"/>
      <c r="M45"/>
      <c r="N45"/>
      <c r="O45"/>
      <c r="P45"/>
      <c r="Q45"/>
      <c r="R45"/>
    </row>
    <row r="46" spans="1:18" s="82" customFormat="1" x14ac:dyDescent="0.25">
      <c r="A46" s="135"/>
      <c r="B46" s="140" t="s">
        <v>22</v>
      </c>
      <c r="C46" s="141"/>
      <c r="D46" s="142"/>
      <c r="E46" s="17"/>
      <c r="F46" s="17">
        <v>2</v>
      </c>
      <c r="I46"/>
      <c r="J46"/>
      <c r="K46"/>
      <c r="L46"/>
      <c r="M46"/>
      <c r="N46"/>
      <c r="O46"/>
      <c r="P46"/>
      <c r="Q46"/>
      <c r="R46"/>
    </row>
    <row r="47" spans="1:18" s="82" customFormat="1" x14ac:dyDescent="0.25">
      <c r="A47" s="135"/>
      <c r="B47" s="139" t="s">
        <v>23</v>
      </c>
      <c r="C47" s="139"/>
      <c r="D47" s="139"/>
      <c r="E47" s="17"/>
      <c r="F47" s="17">
        <v>6</v>
      </c>
      <c r="I47"/>
      <c r="J47"/>
      <c r="K47"/>
      <c r="L47"/>
      <c r="M47"/>
      <c r="N47"/>
      <c r="O47"/>
      <c r="P47"/>
      <c r="Q47"/>
      <c r="R47"/>
    </row>
    <row r="48" spans="1:18" s="82" customFormat="1" x14ac:dyDescent="0.25">
      <c r="A48" s="17"/>
      <c r="B48" s="139"/>
      <c r="C48" s="139"/>
      <c r="D48" s="139"/>
      <c r="E48" s="25" t="s">
        <v>4</v>
      </c>
      <c r="F48" s="25">
        <f>SUM(F43:F47)</f>
        <v>24</v>
      </c>
      <c r="I48"/>
      <c r="J48"/>
      <c r="K48"/>
      <c r="L48"/>
      <c r="M48"/>
      <c r="N48"/>
      <c r="O48"/>
      <c r="P48"/>
      <c r="Q48"/>
      <c r="R48"/>
    </row>
  </sheetData>
  <mergeCells count="24">
    <mergeCell ref="B48:D48"/>
    <mergeCell ref="D32:H32"/>
    <mergeCell ref="B35:F35"/>
    <mergeCell ref="B36:D36"/>
    <mergeCell ref="B41:D41"/>
    <mergeCell ref="B44:D44"/>
    <mergeCell ref="B45:D45"/>
    <mergeCell ref="B42:D42"/>
    <mergeCell ref="A43:A47"/>
    <mergeCell ref="B43:D43"/>
    <mergeCell ref="B46:D46"/>
    <mergeCell ref="A18:A28"/>
    <mergeCell ref="A4:B4"/>
    <mergeCell ref="A37:A40"/>
    <mergeCell ref="B37:D37"/>
    <mergeCell ref="B38:D38"/>
    <mergeCell ref="B39:D39"/>
    <mergeCell ref="B40:D40"/>
    <mergeCell ref="B47:D47"/>
    <mergeCell ref="A1:B1"/>
    <mergeCell ref="A2:B2"/>
    <mergeCell ref="A3:B3"/>
    <mergeCell ref="A5:B5"/>
    <mergeCell ref="A7:A16"/>
  </mergeCells>
  <pageMargins left="0.7" right="0.7" top="0.75" bottom="0.75" header="0.3" footer="0.3"/>
  <pageSetup scale="93"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DC82-084E-441C-91C1-69BA94584B60}">
  <sheetPr>
    <pageSetUpPr fitToPage="1"/>
  </sheetPr>
  <dimension ref="A1:R46"/>
  <sheetViews>
    <sheetView view="pageLayout" zoomScaleNormal="100" workbookViewId="0">
      <selection activeCell="H22" sqref="H22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48</v>
      </c>
      <c r="E2" s="9">
        <v>57</v>
      </c>
      <c r="F2" s="78">
        <v>45</v>
      </c>
      <c r="G2" s="78">
        <v>0</v>
      </c>
      <c r="H2" s="78">
        <f>SUM(D2:G2)</f>
        <v>150</v>
      </c>
      <c r="I2" s="10"/>
    </row>
    <row r="3" spans="1:9" x14ac:dyDescent="0.25">
      <c r="A3" s="127" t="s">
        <v>5</v>
      </c>
      <c r="B3" s="127"/>
      <c r="C3" s="12"/>
      <c r="D3" s="78">
        <v>58</v>
      </c>
      <c r="E3" s="9">
        <v>39</v>
      </c>
      <c r="F3" s="78">
        <v>23</v>
      </c>
      <c r="G3" s="78">
        <v>0</v>
      </c>
      <c r="H3" s="78">
        <f>SUM(D3:G3)</f>
        <v>120</v>
      </c>
      <c r="I3" s="10"/>
    </row>
    <row r="4" spans="1:9" x14ac:dyDescent="0.25">
      <c r="A4" s="128" t="s">
        <v>7</v>
      </c>
      <c r="B4" s="129"/>
      <c r="C4" s="12"/>
      <c r="D4" s="78">
        <f>SUM(D2:D3)</f>
        <v>106</v>
      </c>
      <c r="E4" s="78">
        <f t="shared" ref="E4:G4" si="0">SUM(E2:E3)</f>
        <v>96</v>
      </c>
      <c r="F4" s="78">
        <f t="shared" si="0"/>
        <v>68</v>
      </c>
      <c r="G4" s="78">
        <f t="shared" si="0"/>
        <v>0</v>
      </c>
      <c r="H4" s="78">
        <f>SUM(H2:H3)</f>
        <v>270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25</v>
      </c>
      <c r="E6" s="9">
        <v>23</v>
      </c>
      <c r="F6" s="78">
        <v>7</v>
      </c>
      <c r="G6" s="78">
        <v>0</v>
      </c>
      <c r="H6" s="78">
        <f>SUM(D6:G6)</f>
        <v>55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29</v>
      </c>
      <c r="E8" s="9">
        <v>11</v>
      </c>
      <c r="F8" s="78">
        <v>0</v>
      </c>
      <c r="G8" s="78">
        <v>0</v>
      </c>
      <c r="H8" s="78">
        <f t="shared" si="1"/>
        <v>40</v>
      </c>
      <c r="I8" s="10"/>
    </row>
    <row r="9" spans="1:9" x14ac:dyDescent="0.25">
      <c r="A9" s="124"/>
      <c r="B9" s="18" t="s">
        <v>11</v>
      </c>
      <c r="C9" s="12"/>
      <c r="D9" s="78">
        <v>3</v>
      </c>
      <c r="E9" s="9">
        <v>11</v>
      </c>
      <c r="F9" s="78">
        <v>2</v>
      </c>
      <c r="G9" s="78">
        <v>0</v>
      </c>
      <c r="H9" s="78">
        <f t="shared" si="1"/>
        <v>16</v>
      </c>
      <c r="I9" s="10"/>
    </row>
    <row r="10" spans="1:9" x14ac:dyDescent="0.25">
      <c r="A10" s="124"/>
      <c r="B10" s="26" t="s">
        <v>25</v>
      </c>
      <c r="C10" s="12"/>
      <c r="D10" s="78">
        <f>SUM(D6:D9)</f>
        <v>57</v>
      </c>
      <c r="E10" s="81">
        <f t="shared" ref="E10:F10" si="2">SUM(E6:E9)</f>
        <v>45</v>
      </c>
      <c r="F10" s="81">
        <f t="shared" si="2"/>
        <v>9</v>
      </c>
      <c r="G10" s="81">
        <v>0</v>
      </c>
      <c r="H10" s="78">
        <f t="shared" si="1"/>
        <v>111</v>
      </c>
      <c r="I10" s="10"/>
    </row>
    <row r="11" spans="1:9" x14ac:dyDescent="0.25">
      <c r="A11" s="124"/>
      <c r="B11" s="18" t="s">
        <v>12</v>
      </c>
      <c r="C11" s="12"/>
      <c r="D11" s="78">
        <v>5</v>
      </c>
      <c r="E11" s="9">
        <v>2</v>
      </c>
      <c r="F11" s="78">
        <v>8</v>
      </c>
      <c r="G11" s="78">
        <v>0</v>
      </c>
      <c r="H11" s="78">
        <f t="shared" si="1"/>
        <v>15</v>
      </c>
      <c r="I11" s="10"/>
    </row>
    <row r="12" spans="1:9" x14ac:dyDescent="0.25">
      <c r="A12" s="124"/>
      <c r="B12" s="18" t="s">
        <v>53</v>
      </c>
      <c r="C12" s="12"/>
      <c r="D12" s="19">
        <f>D11/D2</f>
        <v>0.10416666666666667</v>
      </c>
      <c r="E12" s="19">
        <f t="shared" ref="E12:G12" si="3">E11/E2</f>
        <v>3.5087719298245612E-2</v>
      </c>
      <c r="F12" s="19">
        <f t="shared" si="3"/>
        <v>0.17777777777777778</v>
      </c>
      <c r="G12" s="19" t="e">
        <f t="shared" si="3"/>
        <v>#DIV/0!</v>
      </c>
      <c r="H12" s="19">
        <f>H11/H2</f>
        <v>0.1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3</v>
      </c>
      <c r="F13" s="78"/>
      <c r="G13" s="78">
        <v>0</v>
      </c>
      <c r="H13" s="78">
        <f>SUM(D13:G13)</f>
        <v>3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10</v>
      </c>
      <c r="G14" s="78">
        <v>0</v>
      </c>
      <c r="H14" s="78">
        <f>SUM(D14:G14)</f>
        <v>10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0.89583333333333337</v>
      </c>
      <c r="E15" s="66">
        <f t="shared" ref="E15:H15" si="4">100%-E12</f>
        <v>0.96491228070175439</v>
      </c>
      <c r="F15" s="66">
        <f t="shared" si="4"/>
        <v>0.82222222222222219</v>
      </c>
      <c r="G15" s="66" t="e">
        <f t="shared" si="4"/>
        <v>#DIV/0!</v>
      </c>
      <c r="H15" s="66">
        <f t="shared" si="4"/>
        <v>0.9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22</v>
      </c>
      <c r="E17" s="9">
        <v>13</v>
      </c>
      <c r="F17" s="78">
        <v>16</v>
      </c>
      <c r="G17" s="78">
        <v>1</v>
      </c>
      <c r="H17" s="78">
        <f>SUM(D17:G17)</f>
        <v>52</v>
      </c>
      <c r="I17" s="10"/>
    </row>
    <row r="18" spans="1:9" x14ac:dyDescent="0.25">
      <c r="A18" s="124"/>
      <c r="B18" s="17" t="s">
        <v>27</v>
      </c>
      <c r="C18" s="12"/>
      <c r="D18" s="78">
        <v>3</v>
      </c>
      <c r="E18" s="9">
        <v>4</v>
      </c>
      <c r="F18" s="78">
        <v>0</v>
      </c>
      <c r="G18" s="78">
        <v>0</v>
      </c>
      <c r="H18" s="78">
        <f t="shared" ref="H18:H23" si="5">SUM(D18:G18)</f>
        <v>7</v>
      </c>
      <c r="I18" s="10"/>
    </row>
    <row r="19" spans="1:9" x14ac:dyDescent="0.25">
      <c r="A19" s="124"/>
      <c r="B19" s="17" t="s">
        <v>10</v>
      </c>
      <c r="C19" s="12"/>
      <c r="D19" s="78">
        <v>3</v>
      </c>
      <c r="E19" s="9">
        <v>3</v>
      </c>
      <c r="F19" s="78">
        <v>0</v>
      </c>
      <c r="G19" s="78">
        <v>0</v>
      </c>
      <c r="H19" s="78">
        <f t="shared" si="5"/>
        <v>6</v>
      </c>
      <c r="I19" s="10"/>
    </row>
    <row r="20" spans="1:9" x14ac:dyDescent="0.25">
      <c r="A20" s="124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24"/>
      <c r="B21" s="18" t="s">
        <v>26</v>
      </c>
      <c r="C21" s="12"/>
      <c r="D21" s="78">
        <v>20</v>
      </c>
      <c r="E21" s="9">
        <v>32</v>
      </c>
      <c r="F21" s="78">
        <v>19</v>
      </c>
      <c r="G21" s="78">
        <v>0</v>
      </c>
      <c r="H21" s="78">
        <f t="shared" si="5"/>
        <v>71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48</v>
      </c>
      <c r="E22" s="78">
        <f t="shared" ref="E22:F22" si="6">SUM(E17:E21)</f>
        <v>52</v>
      </c>
      <c r="F22" s="78">
        <f t="shared" si="6"/>
        <v>35</v>
      </c>
      <c r="G22" s="78">
        <v>0</v>
      </c>
      <c r="H22" s="78">
        <f t="shared" si="5"/>
        <v>135</v>
      </c>
      <c r="I22" s="10"/>
    </row>
    <row r="23" spans="1:9" x14ac:dyDescent="0.25">
      <c r="A23" s="124"/>
      <c r="B23" s="18" t="s">
        <v>12</v>
      </c>
      <c r="C23" s="12"/>
      <c r="D23" s="78">
        <v>23</v>
      </c>
      <c r="E23" s="9">
        <v>9</v>
      </c>
      <c r="F23" s="78">
        <v>2</v>
      </c>
      <c r="G23" s="78">
        <v>0</v>
      </c>
      <c r="H23" s="78">
        <f t="shared" si="5"/>
        <v>34</v>
      </c>
      <c r="I23" s="10"/>
    </row>
    <row r="24" spans="1:9" x14ac:dyDescent="0.25">
      <c r="A24" s="124"/>
      <c r="B24" s="18" t="s">
        <v>53</v>
      </c>
      <c r="C24" s="12"/>
      <c r="D24" s="19">
        <f>D23/D3</f>
        <v>0.39655172413793105</v>
      </c>
      <c r="E24" s="19">
        <f>E23/E3</f>
        <v>0.23076923076923078</v>
      </c>
      <c r="F24" s="19">
        <f>F23/F3</f>
        <v>8.6956521739130432E-2</v>
      </c>
      <c r="G24" s="19" t="e">
        <f>G23/G3</f>
        <v>#DIV/0!</v>
      </c>
      <c r="H24" s="19">
        <f>H23/H3</f>
        <v>0.28333333333333333</v>
      </c>
      <c r="I24" s="10"/>
    </row>
    <row r="25" spans="1:9" x14ac:dyDescent="0.25">
      <c r="A25" s="124"/>
      <c r="B25" s="18" t="s">
        <v>13</v>
      </c>
      <c r="C25" s="12"/>
      <c r="D25" s="78">
        <v>1</v>
      </c>
      <c r="E25" s="9">
        <v>0</v>
      </c>
      <c r="F25" s="78">
        <v>2</v>
      </c>
      <c r="G25" s="78">
        <v>0</v>
      </c>
      <c r="H25" s="78">
        <f>SUM(D25:G25)</f>
        <v>3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0.60344827586206895</v>
      </c>
      <c r="E27" s="66">
        <f t="shared" ref="E27:H27" si="7">100%-E24</f>
        <v>0.76923076923076916</v>
      </c>
      <c r="F27" s="66">
        <f t="shared" si="7"/>
        <v>0.91304347826086962</v>
      </c>
      <c r="G27" s="66" t="e">
        <f t="shared" si="7"/>
        <v>#DIV/0!</v>
      </c>
      <c r="H27" s="66">
        <f t="shared" si="7"/>
        <v>0.71666666666666667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</v>
      </c>
      <c r="E29" s="9">
        <v>0</v>
      </c>
      <c r="F29" s="78">
        <v>2</v>
      </c>
      <c r="G29" s="78">
        <v>0</v>
      </c>
      <c r="H29" s="78">
        <f>SUM(D29:G29)</f>
        <v>3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0.80833333333333335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2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4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10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9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25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3" t="s">
        <v>56</v>
      </c>
      <c r="B41" s="134" t="s">
        <v>51</v>
      </c>
      <c r="C41" s="134"/>
      <c r="D41" s="134"/>
      <c r="E41" s="17"/>
      <c r="F41" s="17">
        <v>21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4"/>
      <c r="B42" s="136" t="s">
        <v>22</v>
      </c>
      <c r="C42" s="137"/>
      <c r="D42" s="138"/>
      <c r="E42" s="17"/>
      <c r="F42" s="17">
        <v>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4"/>
      <c r="B43" s="134" t="s">
        <v>23</v>
      </c>
      <c r="C43" s="134"/>
      <c r="D43" s="134"/>
      <c r="E43" s="17"/>
      <c r="F43" s="17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24"/>
      <c r="B44" s="136" t="s">
        <v>20</v>
      </c>
      <c r="C44" s="137"/>
      <c r="D44" s="138"/>
      <c r="E44" s="85"/>
      <c r="F44" s="85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25"/>
      <c r="B45" s="136" t="s">
        <v>58</v>
      </c>
      <c r="C45" s="137"/>
      <c r="D45" s="138"/>
      <c r="E45" s="85"/>
      <c r="F45" s="85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34"/>
      <c r="C46" s="134"/>
      <c r="D46" s="134"/>
      <c r="E46" s="25" t="s">
        <v>4</v>
      </c>
      <c r="F46" s="25">
        <f>SUM(F41:F45)</f>
        <v>38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A17:A27"/>
    <mergeCell ref="A1:B1"/>
    <mergeCell ref="A2:B2"/>
    <mergeCell ref="A3:B3"/>
    <mergeCell ref="A4:B4"/>
    <mergeCell ref="A6:A15"/>
    <mergeCell ref="A41:A4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C77C-85A1-466A-8A3C-2A1C8FC7A00F}">
  <sheetPr>
    <pageSetUpPr fitToPage="1"/>
  </sheetPr>
  <dimension ref="A1:R46"/>
  <sheetViews>
    <sheetView view="pageLayout" topLeftCell="A16" zoomScaleNormal="100" workbookViewId="0">
      <selection activeCell="F4" sqref="F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33</v>
      </c>
      <c r="E2" s="9">
        <v>17</v>
      </c>
      <c r="F2" s="78">
        <v>15</v>
      </c>
      <c r="G2" s="78">
        <v>1</v>
      </c>
      <c r="H2" s="78">
        <f>SUM(D2:G2)</f>
        <v>66</v>
      </c>
      <c r="I2" s="10"/>
    </row>
    <row r="3" spans="1:9" x14ac:dyDescent="0.25">
      <c r="A3" s="127" t="s">
        <v>5</v>
      </c>
      <c r="B3" s="127"/>
      <c r="C3" s="12"/>
      <c r="D3" s="78">
        <v>33</v>
      </c>
      <c r="E3" s="9">
        <v>52</v>
      </c>
      <c r="F3" s="78">
        <v>15</v>
      </c>
      <c r="G3" s="78">
        <v>0</v>
      </c>
      <c r="H3" s="78">
        <f>SUM(D3:G3)</f>
        <v>100</v>
      </c>
      <c r="I3" s="10"/>
    </row>
    <row r="4" spans="1:9" x14ac:dyDescent="0.25">
      <c r="A4" s="128" t="s">
        <v>7</v>
      </c>
      <c r="B4" s="129"/>
      <c r="C4" s="12"/>
      <c r="D4" s="78">
        <f>SUM(D2:D3)</f>
        <v>66</v>
      </c>
      <c r="E4" s="78">
        <f t="shared" ref="E4:G4" si="0">SUM(E2:E3)</f>
        <v>69</v>
      </c>
      <c r="F4" s="78">
        <f t="shared" si="0"/>
        <v>30</v>
      </c>
      <c r="G4" s="78">
        <f t="shared" si="0"/>
        <v>1</v>
      </c>
      <c r="H4" s="78">
        <f>SUM(H2:H3)</f>
        <v>166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10</v>
      </c>
      <c r="E6" s="9">
        <v>18</v>
      </c>
      <c r="F6" s="78">
        <v>7</v>
      </c>
      <c r="G6" s="78">
        <v>0</v>
      </c>
      <c r="H6" s="78">
        <f>SUM(D6:G6)</f>
        <v>35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1</v>
      </c>
      <c r="H7" s="78">
        <f t="shared" ref="H7:H11" si="1">SUM(D7:G7)</f>
        <v>1</v>
      </c>
      <c r="I7" s="10"/>
    </row>
    <row r="8" spans="1:9" x14ac:dyDescent="0.25">
      <c r="A8" s="124"/>
      <c r="B8" s="17" t="s">
        <v>10</v>
      </c>
      <c r="C8" s="12"/>
      <c r="D8" s="78">
        <v>18</v>
      </c>
      <c r="E8" s="9">
        <v>9</v>
      </c>
      <c r="F8" s="78">
        <v>3</v>
      </c>
      <c r="G8" s="78">
        <v>0</v>
      </c>
      <c r="H8" s="78">
        <f t="shared" si="1"/>
        <v>30</v>
      </c>
      <c r="I8" s="10"/>
    </row>
    <row r="9" spans="1:9" x14ac:dyDescent="0.25">
      <c r="A9" s="124"/>
      <c r="B9" s="18" t="s">
        <v>11</v>
      </c>
      <c r="C9" s="12"/>
      <c r="D9" s="78">
        <v>6</v>
      </c>
      <c r="E9" s="9">
        <v>7</v>
      </c>
      <c r="F9" s="78">
        <v>4</v>
      </c>
      <c r="G9" s="78">
        <v>0</v>
      </c>
      <c r="H9" s="78">
        <f t="shared" si="1"/>
        <v>17</v>
      </c>
      <c r="I9" s="10"/>
    </row>
    <row r="10" spans="1:9" x14ac:dyDescent="0.25">
      <c r="A10" s="124"/>
      <c r="B10" s="26" t="s">
        <v>25</v>
      </c>
      <c r="C10" s="12"/>
      <c r="D10" s="78">
        <f>SUM(D6:D9)</f>
        <v>34</v>
      </c>
      <c r="E10" s="97">
        <f t="shared" ref="E10:H10" si="2">SUM(E6:E9)</f>
        <v>34</v>
      </c>
      <c r="F10" s="97">
        <f t="shared" si="2"/>
        <v>14</v>
      </c>
      <c r="G10" s="97">
        <f t="shared" si="2"/>
        <v>1</v>
      </c>
      <c r="H10" s="97">
        <f t="shared" si="2"/>
        <v>83</v>
      </c>
      <c r="I10" s="10"/>
    </row>
    <row r="11" spans="1:9" x14ac:dyDescent="0.25">
      <c r="A11" s="124"/>
      <c r="B11" s="18" t="s">
        <v>12</v>
      </c>
      <c r="C11" s="12"/>
      <c r="D11" s="78">
        <v>1</v>
      </c>
      <c r="E11" s="9">
        <v>0</v>
      </c>
      <c r="F11" s="78">
        <v>1</v>
      </c>
      <c r="G11" s="78">
        <v>0</v>
      </c>
      <c r="H11" s="78">
        <f t="shared" si="1"/>
        <v>2</v>
      </c>
      <c r="I11" s="10"/>
    </row>
    <row r="12" spans="1:9" x14ac:dyDescent="0.25">
      <c r="A12" s="124"/>
      <c r="B12" s="18" t="s">
        <v>53</v>
      </c>
      <c r="C12" s="12"/>
      <c r="D12" s="19">
        <f>D11/D2</f>
        <v>3.0303030303030304E-2</v>
      </c>
      <c r="E12" s="19">
        <f t="shared" ref="E12:G12" si="3">E11/E2</f>
        <v>0</v>
      </c>
      <c r="F12" s="19">
        <f t="shared" si="3"/>
        <v>6.6666666666666666E-2</v>
      </c>
      <c r="G12" s="19">
        <f t="shared" si="3"/>
        <v>0</v>
      </c>
      <c r="H12" s="19">
        <f>H11/H2</f>
        <v>3.0303030303030304E-2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0.96969696969696972</v>
      </c>
      <c r="E15" s="66">
        <f t="shared" ref="E15:H15" si="4">100%-E12</f>
        <v>1</v>
      </c>
      <c r="F15" s="66">
        <f t="shared" si="4"/>
        <v>0.93333333333333335</v>
      </c>
      <c r="G15" s="66">
        <f t="shared" si="4"/>
        <v>1</v>
      </c>
      <c r="H15" s="66">
        <f t="shared" si="4"/>
        <v>0.96969696969696972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13</v>
      </c>
      <c r="E17" s="9">
        <v>7</v>
      </c>
      <c r="F17" s="78">
        <v>9</v>
      </c>
      <c r="G17" s="78">
        <v>0</v>
      </c>
      <c r="H17" s="78">
        <f>SUM(D17:G17)</f>
        <v>29</v>
      </c>
      <c r="I17" s="10"/>
    </row>
    <row r="18" spans="1:9" x14ac:dyDescent="0.25">
      <c r="A18" s="124"/>
      <c r="B18" s="17" t="s">
        <v>27</v>
      </c>
      <c r="C18" s="12"/>
      <c r="D18" s="78">
        <v>1</v>
      </c>
      <c r="E18" s="9">
        <v>1</v>
      </c>
      <c r="F18" s="78">
        <v>0</v>
      </c>
      <c r="G18" s="78">
        <v>0</v>
      </c>
      <c r="H18" s="78">
        <f t="shared" ref="H18:H23" si="5">SUM(D18:G18)</f>
        <v>2</v>
      </c>
      <c r="I18" s="10"/>
    </row>
    <row r="19" spans="1:9" x14ac:dyDescent="0.25">
      <c r="A19" s="124"/>
      <c r="B19" s="17" t="s">
        <v>10</v>
      </c>
      <c r="C19" s="12"/>
      <c r="D19" s="78">
        <v>2</v>
      </c>
      <c r="E19" s="9">
        <v>1</v>
      </c>
      <c r="F19" s="78">
        <v>0</v>
      </c>
      <c r="G19" s="78">
        <v>0</v>
      </c>
      <c r="H19" s="78">
        <f t="shared" si="5"/>
        <v>3</v>
      </c>
      <c r="I19" s="10"/>
    </row>
    <row r="20" spans="1:9" x14ac:dyDescent="0.25">
      <c r="A20" s="124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24"/>
      <c r="B21" s="18" t="s">
        <v>26</v>
      </c>
      <c r="C21" s="12"/>
      <c r="D21" s="78">
        <v>11</v>
      </c>
      <c r="E21" s="9">
        <v>15</v>
      </c>
      <c r="F21" s="78">
        <v>2</v>
      </c>
      <c r="G21" s="78">
        <v>0</v>
      </c>
      <c r="H21" s="78">
        <f t="shared" si="5"/>
        <v>28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28</v>
      </c>
      <c r="E22" s="78">
        <f t="shared" ref="E22:G22" si="6">SUM(E17:E21)</f>
        <v>24</v>
      </c>
      <c r="F22" s="78">
        <f t="shared" si="6"/>
        <v>11</v>
      </c>
      <c r="G22" s="78">
        <f t="shared" si="6"/>
        <v>0</v>
      </c>
      <c r="H22" s="78">
        <f t="shared" si="5"/>
        <v>63</v>
      </c>
      <c r="I22" s="10"/>
    </row>
    <row r="23" spans="1:9" x14ac:dyDescent="0.25">
      <c r="A23" s="124"/>
      <c r="B23" s="18" t="s">
        <v>12</v>
      </c>
      <c r="C23" s="12"/>
      <c r="D23" s="78">
        <v>2</v>
      </c>
      <c r="E23" s="9">
        <v>4</v>
      </c>
      <c r="F23" s="78">
        <v>1</v>
      </c>
      <c r="G23" s="78">
        <v>0</v>
      </c>
      <c r="H23" s="78">
        <f t="shared" si="5"/>
        <v>7</v>
      </c>
      <c r="I23" s="10"/>
    </row>
    <row r="24" spans="1:9" x14ac:dyDescent="0.25">
      <c r="A24" s="124"/>
      <c r="B24" s="18" t="s">
        <v>53</v>
      </c>
      <c r="C24" s="12"/>
      <c r="D24" s="19">
        <f>D23/D3</f>
        <v>6.0606060606060608E-2</v>
      </c>
      <c r="E24" s="19">
        <f>E23/E3</f>
        <v>7.6923076923076927E-2</v>
      </c>
      <c r="F24" s="19">
        <f>F23/F3</f>
        <v>6.6666666666666666E-2</v>
      </c>
      <c r="G24" s="19" t="e">
        <f>G23/G3</f>
        <v>#DIV/0!</v>
      </c>
      <c r="H24" s="19">
        <f>H23/H3</f>
        <v>7.0000000000000007E-2</v>
      </c>
      <c r="I24" s="10"/>
    </row>
    <row r="25" spans="1:9" x14ac:dyDescent="0.25">
      <c r="A25" s="124"/>
      <c r="B25" s="18" t="s">
        <v>13</v>
      </c>
      <c r="C25" s="12"/>
      <c r="D25" s="78">
        <v>1</v>
      </c>
      <c r="E25" s="9">
        <v>2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6</v>
      </c>
      <c r="G26" s="78">
        <v>0</v>
      </c>
      <c r="H26" s="78">
        <f>SUM(D26:G26)</f>
        <v>6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0.93939393939393945</v>
      </c>
      <c r="E27" s="66">
        <f t="shared" ref="E27:H27" si="7">100%-E24</f>
        <v>0.92307692307692313</v>
      </c>
      <c r="F27" s="66">
        <f t="shared" si="7"/>
        <v>0.93333333333333335</v>
      </c>
      <c r="G27" s="66" t="e">
        <f t="shared" si="7"/>
        <v>#DIV/0!</v>
      </c>
      <c r="H27" s="66">
        <f t="shared" si="7"/>
        <v>0.92999999999999994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0.94984848484848483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1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0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4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1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98" t="s">
        <v>51</v>
      </c>
      <c r="C42" s="99"/>
      <c r="D42" s="100"/>
      <c r="E42" s="101"/>
      <c r="F42" s="101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6" t="s">
        <v>22</v>
      </c>
      <c r="C43" s="137"/>
      <c r="D43" s="138"/>
      <c r="E43" s="17"/>
      <c r="F43" s="1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35"/>
      <c r="B44" s="134" t="s">
        <v>23</v>
      </c>
      <c r="C44" s="134"/>
      <c r="D44" s="134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97"/>
      <c r="B45" s="136" t="s">
        <v>58</v>
      </c>
      <c r="C45" s="137"/>
      <c r="D45" s="138"/>
      <c r="E45" s="101"/>
      <c r="F45" s="101">
        <v>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34"/>
      <c r="C46" s="134"/>
      <c r="D46" s="134"/>
      <c r="E46" s="25" t="s">
        <v>4</v>
      </c>
      <c r="F46" s="25">
        <f>SUM(F41:F45)</f>
        <v>13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A17:A27"/>
    <mergeCell ref="A1:B1"/>
    <mergeCell ref="A2:B2"/>
    <mergeCell ref="A3:B3"/>
    <mergeCell ref="A4:B4"/>
    <mergeCell ref="A6:A1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  <mergeCell ref="B45:D4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D2CF-E718-4CD4-9C68-20EE2430A509}">
  <sheetPr>
    <pageSetUpPr fitToPage="1"/>
  </sheetPr>
  <dimension ref="A1:R46"/>
  <sheetViews>
    <sheetView view="pageLayout" topLeftCell="A21" zoomScaleNormal="100" workbookViewId="0">
      <selection activeCell="F46" sqref="F4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31</v>
      </c>
      <c r="E2" s="9">
        <v>44</v>
      </c>
      <c r="F2" s="78">
        <v>34</v>
      </c>
      <c r="G2" s="78">
        <v>6</v>
      </c>
      <c r="H2" s="78">
        <f>SUM(D2:G2)</f>
        <v>115</v>
      </c>
      <c r="I2" s="10"/>
    </row>
    <row r="3" spans="1:9" x14ac:dyDescent="0.25">
      <c r="A3" s="127" t="s">
        <v>5</v>
      </c>
      <c r="B3" s="127"/>
      <c r="C3" s="12"/>
      <c r="D3" s="78">
        <v>152</v>
      </c>
      <c r="E3" s="9">
        <v>99</v>
      </c>
      <c r="F3" s="78">
        <v>37</v>
      </c>
      <c r="G3" s="78">
        <v>1</v>
      </c>
      <c r="H3" s="78">
        <f>SUM(D3:G3)</f>
        <v>289</v>
      </c>
      <c r="I3" s="10"/>
    </row>
    <row r="4" spans="1:9" x14ac:dyDescent="0.25">
      <c r="A4" s="128" t="s">
        <v>7</v>
      </c>
      <c r="B4" s="129"/>
      <c r="C4" s="12"/>
      <c r="D4" s="78">
        <f>SUM(D2:D3)</f>
        <v>183</v>
      </c>
      <c r="E4" s="78">
        <f t="shared" ref="E4:G4" si="0">SUM(E2:E3)</f>
        <v>143</v>
      </c>
      <c r="F4" s="78">
        <f t="shared" si="0"/>
        <v>71</v>
      </c>
      <c r="G4" s="78">
        <f t="shared" si="0"/>
        <v>7</v>
      </c>
      <c r="H4" s="78">
        <f>SUM(H2:H3)</f>
        <v>404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7</v>
      </c>
      <c r="E6" s="9">
        <v>7</v>
      </c>
      <c r="F6" s="78">
        <v>19</v>
      </c>
      <c r="G6" s="78">
        <v>0</v>
      </c>
      <c r="H6" s="78">
        <f>SUM(D6:G6)</f>
        <v>33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13</v>
      </c>
      <c r="E8" s="9">
        <v>18</v>
      </c>
      <c r="F8" s="78">
        <v>2</v>
      </c>
      <c r="G8" s="78">
        <v>0</v>
      </c>
      <c r="H8" s="102">
        <f t="shared" si="1"/>
        <v>33</v>
      </c>
      <c r="I8" s="10"/>
    </row>
    <row r="9" spans="1:9" x14ac:dyDescent="0.25">
      <c r="A9" s="124"/>
      <c r="B9" s="18" t="s">
        <v>11</v>
      </c>
      <c r="C9" s="12"/>
      <c r="D9" s="78">
        <v>3</v>
      </c>
      <c r="E9" s="9">
        <v>4</v>
      </c>
      <c r="F9" s="78">
        <v>3</v>
      </c>
      <c r="G9" s="78">
        <v>0</v>
      </c>
      <c r="H9" s="78">
        <f t="shared" si="1"/>
        <v>10</v>
      </c>
      <c r="I9" s="10"/>
    </row>
    <row r="10" spans="1:9" x14ac:dyDescent="0.25">
      <c r="A10" s="124"/>
      <c r="B10" s="26" t="s">
        <v>25</v>
      </c>
      <c r="C10" s="12"/>
      <c r="D10" s="78">
        <f>SUM(D6:D9)</f>
        <v>23</v>
      </c>
      <c r="E10" s="102">
        <f t="shared" ref="E10:G10" si="2">SUM(E6:E9)</f>
        <v>29</v>
      </c>
      <c r="F10" s="102">
        <f t="shared" si="2"/>
        <v>24</v>
      </c>
      <c r="G10" s="102">
        <f t="shared" si="2"/>
        <v>0</v>
      </c>
      <c r="H10" s="78">
        <f t="shared" si="1"/>
        <v>76</v>
      </c>
      <c r="I10" s="10"/>
    </row>
    <row r="11" spans="1:9" x14ac:dyDescent="0.25">
      <c r="A11" s="124"/>
      <c r="B11" s="18" t="s">
        <v>12</v>
      </c>
      <c r="C11" s="12"/>
      <c r="D11" s="78">
        <v>1</v>
      </c>
      <c r="E11" s="9">
        <v>4</v>
      </c>
      <c r="F11" s="78">
        <v>0</v>
      </c>
      <c r="G11" s="78">
        <v>0</v>
      </c>
      <c r="H11" s="78">
        <f t="shared" si="1"/>
        <v>5</v>
      </c>
      <c r="I11" s="10"/>
    </row>
    <row r="12" spans="1:9" x14ac:dyDescent="0.25">
      <c r="A12" s="124"/>
      <c r="B12" s="18" t="s">
        <v>53</v>
      </c>
      <c r="C12" s="12"/>
      <c r="D12" s="19">
        <f>D11/D2</f>
        <v>3.2258064516129031E-2</v>
      </c>
      <c r="E12" s="19">
        <f t="shared" ref="E12:G12" si="3">E11/E2</f>
        <v>9.0909090909090912E-2</v>
      </c>
      <c r="F12" s="19">
        <f t="shared" si="3"/>
        <v>0</v>
      </c>
      <c r="G12" s="19">
        <f t="shared" si="3"/>
        <v>0</v>
      </c>
      <c r="H12" s="19">
        <f>H11/H2</f>
        <v>4.3478260869565216E-2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1</v>
      </c>
      <c r="E14" s="9">
        <v>0</v>
      </c>
      <c r="F14" s="78">
        <v>5</v>
      </c>
      <c r="G14" s="78">
        <v>0</v>
      </c>
      <c r="H14" s="78">
        <f>SUM(D14:G14)</f>
        <v>6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0.967741935483871</v>
      </c>
      <c r="E15" s="66">
        <f t="shared" ref="E15:H15" si="4">100%-E12</f>
        <v>0.90909090909090906</v>
      </c>
      <c r="F15" s="66">
        <f t="shared" si="4"/>
        <v>1</v>
      </c>
      <c r="G15" s="66">
        <f t="shared" si="4"/>
        <v>1</v>
      </c>
      <c r="H15" s="66">
        <f t="shared" si="4"/>
        <v>0.95652173913043481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11</v>
      </c>
      <c r="E17" s="9">
        <v>8</v>
      </c>
      <c r="F17" s="78">
        <v>9</v>
      </c>
      <c r="G17" s="78">
        <v>0</v>
      </c>
      <c r="H17" s="78">
        <f>SUM(D17:G17)</f>
        <v>28</v>
      </c>
      <c r="I17" s="10"/>
    </row>
    <row r="18" spans="1:9" x14ac:dyDescent="0.25">
      <c r="A18" s="124"/>
      <c r="B18" s="17" t="s">
        <v>27</v>
      </c>
      <c r="C18" s="12"/>
      <c r="D18" s="78">
        <v>0</v>
      </c>
      <c r="E18" s="9">
        <v>0</v>
      </c>
      <c r="F18" s="78">
        <v>1</v>
      </c>
      <c r="G18" s="78">
        <v>0</v>
      </c>
      <c r="H18" s="78">
        <f t="shared" ref="H18:H23" si="5">SUM(D18:G18)</f>
        <v>1</v>
      </c>
      <c r="I18" s="10"/>
    </row>
    <row r="19" spans="1:9" x14ac:dyDescent="0.25">
      <c r="A19" s="124"/>
      <c r="B19" s="17" t="s">
        <v>10</v>
      </c>
      <c r="C19" s="12"/>
      <c r="D19" s="78">
        <v>4</v>
      </c>
      <c r="E19" s="9">
        <v>0</v>
      </c>
      <c r="F19" s="78">
        <v>0</v>
      </c>
      <c r="G19" s="78">
        <v>0</v>
      </c>
      <c r="H19" s="78">
        <f t="shared" si="5"/>
        <v>4</v>
      </c>
      <c r="I19" s="10"/>
    </row>
    <row r="20" spans="1:9" x14ac:dyDescent="0.25">
      <c r="A20" s="124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24"/>
      <c r="B21" s="18" t="s">
        <v>26</v>
      </c>
      <c r="C21" s="12"/>
      <c r="D21" s="78">
        <v>34</v>
      </c>
      <c r="E21" s="9">
        <v>27</v>
      </c>
      <c r="F21" s="78">
        <v>16</v>
      </c>
      <c r="G21" s="78">
        <v>0</v>
      </c>
      <c r="H21" s="78">
        <f t="shared" si="5"/>
        <v>77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50</v>
      </c>
      <c r="E22" s="78">
        <f t="shared" ref="E22:G22" si="6">SUM(E17:E21)</f>
        <v>35</v>
      </c>
      <c r="F22" s="78">
        <f t="shared" si="6"/>
        <v>26</v>
      </c>
      <c r="G22" s="78">
        <f t="shared" si="6"/>
        <v>0</v>
      </c>
      <c r="H22" s="78">
        <f t="shared" si="5"/>
        <v>111</v>
      </c>
      <c r="I22" s="10"/>
    </row>
    <row r="23" spans="1:9" x14ac:dyDescent="0.25">
      <c r="A23" s="124"/>
      <c r="B23" s="18" t="s">
        <v>12</v>
      </c>
      <c r="C23" s="12"/>
      <c r="D23" s="78">
        <v>9</v>
      </c>
      <c r="E23" s="9">
        <v>5</v>
      </c>
      <c r="F23" s="78">
        <v>2</v>
      </c>
      <c r="G23" s="78">
        <v>0</v>
      </c>
      <c r="H23" s="78">
        <f t="shared" si="5"/>
        <v>16</v>
      </c>
      <c r="I23" s="10"/>
    </row>
    <row r="24" spans="1:9" x14ac:dyDescent="0.25">
      <c r="A24" s="124"/>
      <c r="B24" s="18" t="s">
        <v>53</v>
      </c>
      <c r="C24" s="12"/>
      <c r="D24" s="19">
        <f>D23/D3</f>
        <v>5.921052631578947E-2</v>
      </c>
      <c r="E24" s="19">
        <f>E23/E3</f>
        <v>5.0505050505050504E-2</v>
      </c>
      <c r="F24" s="19">
        <f>F23/F3</f>
        <v>5.4054054054054057E-2</v>
      </c>
      <c r="G24" s="19">
        <f>G23/G3</f>
        <v>0</v>
      </c>
      <c r="H24" s="19">
        <f>H23/H3</f>
        <v>5.536332179930796E-2</v>
      </c>
      <c r="I24" s="10"/>
    </row>
    <row r="25" spans="1:9" x14ac:dyDescent="0.25">
      <c r="A25" s="124"/>
      <c r="B25" s="18" t="s">
        <v>13</v>
      </c>
      <c r="C25" s="12"/>
      <c r="D25" s="78">
        <v>2</v>
      </c>
      <c r="E25" s="9">
        <v>3</v>
      </c>
      <c r="F25" s="78">
        <v>0</v>
      </c>
      <c r="G25" s="78">
        <v>2</v>
      </c>
      <c r="H25" s="78">
        <f>SUM(D25:G25)</f>
        <v>7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0.94078947368421051</v>
      </c>
      <c r="E27" s="66">
        <f t="shared" ref="E27:H27" si="7">100%-E24</f>
        <v>0.9494949494949495</v>
      </c>
      <c r="F27" s="66">
        <f t="shared" si="7"/>
        <v>0.94594594594594594</v>
      </c>
      <c r="G27" s="66">
        <f t="shared" si="7"/>
        <v>1</v>
      </c>
      <c r="H27" s="66">
        <f t="shared" si="7"/>
        <v>0.94463667820069208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0.95057920866556345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1</v>
      </c>
      <c r="I36" s="10"/>
    </row>
    <row r="37" spans="1:18" x14ac:dyDescent="0.25">
      <c r="A37" s="135"/>
      <c r="B37" s="136" t="s">
        <v>61</v>
      </c>
      <c r="C37" s="137"/>
      <c r="D37" s="138"/>
      <c r="E37" s="17"/>
      <c r="F37" s="17">
        <v>4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6</v>
      </c>
    </row>
    <row r="39" spans="1:18" x14ac:dyDescent="0.25">
      <c r="A39" s="135"/>
      <c r="B39" s="134"/>
      <c r="C39" s="134"/>
      <c r="D39" s="134"/>
      <c r="E39" s="17"/>
      <c r="F39" s="17"/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11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03" t="s">
        <v>21</v>
      </c>
      <c r="C42" s="104"/>
      <c r="D42" s="105"/>
      <c r="E42" s="106"/>
      <c r="F42" s="106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03" t="s">
        <v>62</v>
      </c>
      <c r="C43" s="104"/>
      <c r="D43" s="105"/>
      <c r="E43" s="106"/>
      <c r="F43" s="106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35"/>
      <c r="B44" s="136" t="s">
        <v>22</v>
      </c>
      <c r="C44" s="137"/>
      <c r="D44" s="138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35"/>
      <c r="B45" s="134" t="s">
        <v>23</v>
      </c>
      <c r="C45" s="134"/>
      <c r="D45" s="134"/>
      <c r="E45" s="17"/>
      <c r="F45" s="17">
        <v>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34"/>
      <c r="C46" s="134"/>
      <c r="D46" s="134"/>
      <c r="E46" s="25" t="s">
        <v>4</v>
      </c>
      <c r="F46" s="25">
        <f>SUM(F41:F45)</f>
        <v>17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0">
    <mergeCell ref="A17:A27"/>
    <mergeCell ref="A1:B1"/>
    <mergeCell ref="A2:B2"/>
    <mergeCell ref="A3:B3"/>
    <mergeCell ref="A4:B4"/>
    <mergeCell ref="A6:A1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5"/>
    <mergeCell ref="B41:D41"/>
    <mergeCell ref="B44:D44"/>
    <mergeCell ref="B45:D4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EEEB-0A2D-45F8-98FA-6BBFAEAB1D6C}">
  <sheetPr>
    <pageSetUpPr fitToPage="1"/>
  </sheetPr>
  <dimension ref="A1:R46"/>
  <sheetViews>
    <sheetView view="pageLayout" topLeftCell="A19" zoomScaleNormal="100" workbookViewId="0">
      <selection activeCell="F28" sqref="F28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53</v>
      </c>
      <c r="E2" s="9">
        <v>46</v>
      </c>
      <c r="F2" s="78">
        <v>19</v>
      </c>
      <c r="G2" s="78">
        <v>4</v>
      </c>
      <c r="H2" s="78">
        <f>SUM(D2:G2)</f>
        <v>122</v>
      </c>
      <c r="I2" s="10"/>
    </row>
    <row r="3" spans="1:9" x14ac:dyDescent="0.25">
      <c r="A3" s="127" t="s">
        <v>5</v>
      </c>
      <c r="B3" s="127"/>
      <c r="C3" s="12"/>
      <c r="D3" s="78">
        <v>190</v>
      </c>
      <c r="E3" s="9">
        <v>154</v>
      </c>
      <c r="F3" s="78">
        <v>35</v>
      </c>
      <c r="G3" s="78">
        <v>5</v>
      </c>
      <c r="H3" s="78">
        <f>SUM(D3:G3)</f>
        <v>384</v>
      </c>
      <c r="I3" s="10"/>
    </row>
    <row r="4" spans="1:9" x14ac:dyDescent="0.25">
      <c r="A4" s="128" t="s">
        <v>7</v>
      </c>
      <c r="B4" s="129"/>
      <c r="C4" s="12"/>
      <c r="D4" s="78">
        <f>SUM(D2:D3)</f>
        <v>243</v>
      </c>
      <c r="E4" s="78">
        <f t="shared" ref="E4:G4" si="0">SUM(E2:E3)</f>
        <v>200</v>
      </c>
      <c r="F4" s="78">
        <f t="shared" si="0"/>
        <v>54</v>
      </c>
      <c r="G4" s="78">
        <f t="shared" si="0"/>
        <v>9</v>
      </c>
      <c r="H4" s="78">
        <f>SUM(H2:H3)</f>
        <v>506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7</v>
      </c>
      <c r="E6" s="9">
        <v>11</v>
      </c>
      <c r="F6" s="78">
        <v>7</v>
      </c>
      <c r="G6" s="78">
        <v>2</v>
      </c>
      <c r="H6" s="78">
        <f>SUM(D6:G6)</f>
        <v>27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31</v>
      </c>
      <c r="E8" s="9">
        <v>7</v>
      </c>
      <c r="F8" s="78">
        <v>0</v>
      </c>
      <c r="G8" s="78">
        <v>2</v>
      </c>
      <c r="H8" s="78">
        <f t="shared" si="1"/>
        <v>40</v>
      </c>
      <c r="I8" s="10"/>
    </row>
    <row r="9" spans="1:9" x14ac:dyDescent="0.25">
      <c r="A9" s="124"/>
      <c r="B9" s="18" t="s">
        <v>11</v>
      </c>
      <c r="C9" s="12"/>
      <c r="D9" s="78">
        <v>4</v>
      </c>
      <c r="E9" s="9">
        <v>21</v>
      </c>
      <c r="F9" s="78">
        <v>3</v>
      </c>
      <c r="G9" s="78">
        <v>1</v>
      </c>
      <c r="H9" s="78">
        <f t="shared" si="1"/>
        <v>29</v>
      </c>
      <c r="I9" s="10"/>
    </row>
    <row r="10" spans="1:9" x14ac:dyDescent="0.25">
      <c r="A10" s="124"/>
      <c r="B10" s="26" t="s">
        <v>25</v>
      </c>
      <c r="C10" s="12"/>
      <c r="D10" s="78">
        <f>SUM(D6:D9)</f>
        <v>42</v>
      </c>
      <c r="E10" s="102">
        <f t="shared" ref="E10:H10" si="2">SUM(E6:E9)</f>
        <v>39</v>
      </c>
      <c r="F10" s="102">
        <f t="shared" si="2"/>
        <v>10</v>
      </c>
      <c r="G10" s="102">
        <v>0</v>
      </c>
      <c r="H10" s="102">
        <f t="shared" si="2"/>
        <v>96</v>
      </c>
      <c r="I10" s="10"/>
    </row>
    <row r="11" spans="1:9" x14ac:dyDescent="0.25">
      <c r="A11" s="124"/>
      <c r="B11" s="18" t="s">
        <v>12</v>
      </c>
      <c r="C11" s="12"/>
      <c r="D11" s="78">
        <v>5</v>
      </c>
      <c r="E11" s="9">
        <v>9</v>
      </c>
      <c r="F11" s="78">
        <v>1</v>
      </c>
      <c r="G11" s="78">
        <v>0</v>
      </c>
      <c r="H11" s="78">
        <f t="shared" si="1"/>
        <v>15</v>
      </c>
      <c r="I11" s="10"/>
    </row>
    <row r="12" spans="1:9" x14ac:dyDescent="0.25">
      <c r="A12" s="124"/>
      <c r="B12" s="18" t="s">
        <v>53</v>
      </c>
      <c r="C12" s="12"/>
      <c r="D12" s="19">
        <f>D11/D2</f>
        <v>9.4339622641509441E-2</v>
      </c>
      <c r="E12" s="19">
        <f t="shared" ref="E12:G12" si="3">E11/E2</f>
        <v>0.19565217391304349</v>
      </c>
      <c r="F12" s="19">
        <f t="shared" si="3"/>
        <v>5.2631578947368418E-2</v>
      </c>
      <c r="G12" s="19">
        <f t="shared" si="3"/>
        <v>0</v>
      </c>
      <c r="H12" s="19">
        <f>H11/H2</f>
        <v>0.12295081967213115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7</v>
      </c>
      <c r="G14" s="78">
        <v>0</v>
      </c>
      <c r="H14" s="78">
        <f>SUM(D14:G14)</f>
        <v>7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0.90566037735849059</v>
      </c>
      <c r="E15" s="66">
        <f t="shared" ref="E15:H15" si="4">100%-E12</f>
        <v>0.80434782608695654</v>
      </c>
      <c r="F15" s="66">
        <f t="shared" si="4"/>
        <v>0.94736842105263164</v>
      </c>
      <c r="G15" s="66">
        <f t="shared" si="4"/>
        <v>1</v>
      </c>
      <c r="H15" s="66">
        <f t="shared" si="4"/>
        <v>0.87704918032786883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43</v>
      </c>
      <c r="E17" s="9">
        <v>1</v>
      </c>
      <c r="F17" s="78">
        <v>10</v>
      </c>
      <c r="G17" s="78">
        <v>0</v>
      </c>
      <c r="H17" s="78">
        <f>SUM(D17:G17)</f>
        <v>54</v>
      </c>
      <c r="I17" s="10"/>
    </row>
    <row r="18" spans="1:9" x14ac:dyDescent="0.25">
      <c r="A18" s="124"/>
      <c r="B18" s="17" t="s">
        <v>27</v>
      </c>
      <c r="C18" s="12"/>
      <c r="D18" s="78">
        <v>2</v>
      </c>
      <c r="E18" s="9">
        <v>0</v>
      </c>
      <c r="F18" s="78">
        <v>1</v>
      </c>
      <c r="G18" s="78">
        <v>0</v>
      </c>
      <c r="H18" s="78">
        <f t="shared" ref="H18:H23" si="5">SUM(D18:G18)</f>
        <v>3</v>
      </c>
      <c r="I18" s="10"/>
    </row>
    <row r="19" spans="1:9" x14ac:dyDescent="0.25">
      <c r="A19" s="124"/>
      <c r="B19" s="17" t="s">
        <v>10</v>
      </c>
      <c r="C19" s="12"/>
      <c r="D19" s="78">
        <v>1</v>
      </c>
      <c r="E19" s="9">
        <v>1</v>
      </c>
      <c r="F19" s="78">
        <v>0</v>
      </c>
      <c r="G19" s="78">
        <v>0</v>
      </c>
      <c r="H19" s="78">
        <f t="shared" si="5"/>
        <v>2</v>
      </c>
      <c r="I19" s="10"/>
    </row>
    <row r="20" spans="1:9" x14ac:dyDescent="0.25">
      <c r="A20" s="124"/>
      <c r="B20" s="18" t="s">
        <v>11</v>
      </c>
      <c r="C20" s="12"/>
      <c r="D20" s="78">
        <v>0</v>
      </c>
      <c r="E20" s="9">
        <v>1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24"/>
      <c r="B21" s="18" t="s">
        <v>26</v>
      </c>
      <c r="C21" s="12"/>
      <c r="D21" s="78">
        <v>42</v>
      </c>
      <c r="E21" s="9">
        <v>75</v>
      </c>
      <c r="F21" s="78">
        <v>15</v>
      </c>
      <c r="G21" s="78">
        <v>0</v>
      </c>
      <c r="H21" s="78">
        <f t="shared" si="5"/>
        <v>132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88</v>
      </c>
      <c r="E22" s="78">
        <f t="shared" ref="E22:G22" si="6">SUM(E17:E21)</f>
        <v>78</v>
      </c>
      <c r="F22" s="78">
        <f t="shared" si="6"/>
        <v>26</v>
      </c>
      <c r="G22" s="78">
        <f t="shared" si="6"/>
        <v>0</v>
      </c>
      <c r="H22" s="78">
        <f t="shared" si="5"/>
        <v>192</v>
      </c>
      <c r="I22" s="10"/>
    </row>
    <row r="23" spans="1:9" x14ac:dyDescent="0.25">
      <c r="A23" s="124"/>
      <c r="B23" s="18" t="s">
        <v>12</v>
      </c>
      <c r="C23" s="12"/>
      <c r="D23" s="78">
        <v>39</v>
      </c>
      <c r="E23" s="9">
        <v>31</v>
      </c>
      <c r="F23" s="78">
        <v>2</v>
      </c>
      <c r="G23" s="78">
        <v>1</v>
      </c>
      <c r="H23" s="78">
        <f t="shared" si="5"/>
        <v>73</v>
      </c>
      <c r="I23" s="10"/>
    </row>
    <row r="24" spans="1:9" x14ac:dyDescent="0.25">
      <c r="A24" s="124"/>
      <c r="B24" s="18" t="s">
        <v>53</v>
      </c>
      <c r="C24" s="12"/>
      <c r="D24" s="19">
        <f>D23/D3</f>
        <v>0.20526315789473684</v>
      </c>
      <c r="E24" s="19">
        <f>E23/E3</f>
        <v>0.20129870129870131</v>
      </c>
      <c r="F24" s="19">
        <f>F23/F3</f>
        <v>5.7142857142857141E-2</v>
      </c>
      <c r="G24" s="19">
        <f>G23/G3</f>
        <v>0.2</v>
      </c>
      <c r="H24" s="19">
        <f>H23/H3</f>
        <v>0.19010416666666666</v>
      </c>
      <c r="I24" s="10"/>
    </row>
    <row r="25" spans="1:9" x14ac:dyDescent="0.25">
      <c r="A25" s="124"/>
      <c r="B25" s="18" t="s">
        <v>13</v>
      </c>
      <c r="C25" s="12"/>
      <c r="D25" s="78">
        <v>17</v>
      </c>
      <c r="E25" s="9">
        <v>7</v>
      </c>
      <c r="F25" s="78">
        <v>0</v>
      </c>
      <c r="G25" s="78">
        <v>0</v>
      </c>
      <c r="H25" s="78">
        <f>SUM(D25:G25)</f>
        <v>24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0.79473684210526319</v>
      </c>
      <c r="E27" s="66">
        <f t="shared" ref="E27:H27" si="7">100%-E24</f>
        <v>0.79870129870129869</v>
      </c>
      <c r="F27" s="66">
        <f t="shared" si="7"/>
        <v>0.94285714285714284</v>
      </c>
      <c r="G27" s="66">
        <f t="shared" si="7"/>
        <v>0.8</v>
      </c>
      <c r="H27" s="66">
        <f t="shared" si="7"/>
        <v>0.80989583333333337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0.84347250683060104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1</v>
      </c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>
        <v>5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7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2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15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>
        <v>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6" t="s">
        <v>22</v>
      </c>
      <c r="C42" s="137"/>
      <c r="D42" s="138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03" t="s">
        <v>20</v>
      </c>
      <c r="C43" s="104"/>
      <c r="D43" s="105"/>
      <c r="E43" s="106"/>
      <c r="F43" s="106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35"/>
      <c r="B44" s="103" t="s">
        <v>58</v>
      </c>
      <c r="C44" s="104"/>
      <c r="D44" s="105"/>
      <c r="E44" s="106"/>
      <c r="F44" s="106">
        <v>18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35"/>
      <c r="B45" s="134" t="s">
        <v>23</v>
      </c>
      <c r="C45" s="134"/>
      <c r="D45" s="134"/>
      <c r="E45" s="17"/>
      <c r="F45" s="17">
        <v>47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34"/>
      <c r="C46" s="134"/>
      <c r="D46" s="134"/>
      <c r="E46" s="25" t="s">
        <v>4</v>
      </c>
      <c r="F46" s="25">
        <f>SUM(F41:F45)</f>
        <v>76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0">
    <mergeCell ref="A17:A27"/>
    <mergeCell ref="A1:B1"/>
    <mergeCell ref="A2:B2"/>
    <mergeCell ref="A3:B3"/>
    <mergeCell ref="A4:B4"/>
    <mergeCell ref="A6:A1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5"/>
    <mergeCell ref="B41:D41"/>
    <mergeCell ref="B42:D42"/>
    <mergeCell ref="B45:D4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545A-D527-4338-AC95-DA5324ECDBB8}">
  <sheetPr>
    <pageSetUpPr fitToPage="1"/>
  </sheetPr>
  <dimension ref="A1:R44"/>
  <sheetViews>
    <sheetView view="pageLayout" topLeftCell="A13" zoomScaleNormal="100" workbookViewId="0">
      <selection activeCell="H6" sqref="H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64</v>
      </c>
      <c r="E2" s="9">
        <v>19</v>
      </c>
      <c r="F2" s="78">
        <v>29</v>
      </c>
      <c r="G2" s="78">
        <v>3</v>
      </c>
      <c r="H2" s="78">
        <f>SUM(D2:G2)</f>
        <v>115</v>
      </c>
      <c r="I2" s="10"/>
    </row>
    <row r="3" spans="1:9" x14ac:dyDescent="0.25">
      <c r="A3" s="127" t="s">
        <v>5</v>
      </c>
      <c r="B3" s="127"/>
      <c r="C3" s="12"/>
      <c r="D3" s="78">
        <v>113</v>
      </c>
      <c r="E3" s="9">
        <v>159</v>
      </c>
      <c r="F3" s="78">
        <v>39</v>
      </c>
      <c r="G3" s="78">
        <v>0</v>
      </c>
      <c r="H3" s="78">
        <f>SUM(D3:G3)</f>
        <v>311</v>
      </c>
      <c r="I3" s="10"/>
    </row>
    <row r="4" spans="1:9" x14ac:dyDescent="0.25">
      <c r="A4" s="128" t="s">
        <v>7</v>
      </c>
      <c r="B4" s="129"/>
      <c r="C4" s="12"/>
      <c r="D4" s="78">
        <f>SUM(D2:D3)</f>
        <v>177</v>
      </c>
      <c r="E4" s="78">
        <f t="shared" ref="E4:G4" si="0">SUM(E2:E3)</f>
        <v>178</v>
      </c>
      <c r="F4" s="78">
        <f t="shared" si="0"/>
        <v>68</v>
      </c>
      <c r="G4" s="78">
        <f t="shared" si="0"/>
        <v>3</v>
      </c>
      <c r="H4" s="78">
        <f>SUM(H2:H3)</f>
        <v>426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21</v>
      </c>
      <c r="E6" s="9">
        <v>13</v>
      </c>
      <c r="F6" s="78">
        <v>11</v>
      </c>
      <c r="G6" s="78">
        <v>0</v>
      </c>
      <c r="H6" s="78">
        <f>SUM(D6:G6)</f>
        <v>45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26</v>
      </c>
      <c r="E8" s="9">
        <v>8</v>
      </c>
      <c r="F8" s="78">
        <v>2</v>
      </c>
      <c r="G8" s="78">
        <v>1</v>
      </c>
      <c r="H8" s="78">
        <f t="shared" si="1"/>
        <v>37</v>
      </c>
      <c r="I8" s="10"/>
    </row>
    <row r="9" spans="1:9" x14ac:dyDescent="0.25">
      <c r="A9" s="124"/>
      <c r="B9" s="18" t="s">
        <v>11</v>
      </c>
      <c r="C9" s="12"/>
      <c r="D9" s="78">
        <v>11</v>
      </c>
      <c r="E9" s="9">
        <v>1</v>
      </c>
      <c r="F9" s="78">
        <v>3</v>
      </c>
      <c r="G9" s="78">
        <v>0</v>
      </c>
      <c r="H9" s="78">
        <f t="shared" si="1"/>
        <v>15</v>
      </c>
      <c r="I9" s="10"/>
    </row>
    <row r="10" spans="1:9" x14ac:dyDescent="0.25">
      <c r="A10" s="124"/>
      <c r="B10" s="26" t="s">
        <v>25</v>
      </c>
      <c r="C10" s="12"/>
      <c r="D10" s="78">
        <f>SUM(D6:D9)</f>
        <v>58</v>
      </c>
      <c r="E10" s="107">
        <f t="shared" ref="E10:G10" si="2">SUM(E6:E9)</f>
        <v>22</v>
      </c>
      <c r="F10" s="107">
        <f t="shared" si="2"/>
        <v>16</v>
      </c>
      <c r="G10" s="107">
        <f t="shared" si="2"/>
        <v>1</v>
      </c>
      <c r="H10" s="78">
        <f t="shared" si="1"/>
        <v>97</v>
      </c>
      <c r="I10" s="10"/>
    </row>
    <row r="11" spans="1:9" x14ac:dyDescent="0.25">
      <c r="A11" s="124"/>
      <c r="B11" s="18" t="s">
        <v>12</v>
      </c>
      <c r="C11" s="12"/>
      <c r="D11" s="78">
        <v>3</v>
      </c>
      <c r="E11" s="9">
        <v>0</v>
      </c>
      <c r="F11" s="78">
        <v>2</v>
      </c>
      <c r="G11" s="78">
        <v>0</v>
      </c>
      <c r="H11" s="78">
        <f t="shared" si="1"/>
        <v>5</v>
      </c>
      <c r="I11" s="10"/>
    </row>
    <row r="12" spans="1:9" x14ac:dyDescent="0.25">
      <c r="A12" s="124"/>
      <c r="B12" s="18" t="s">
        <v>53</v>
      </c>
      <c r="C12" s="12"/>
      <c r="D12" s="19">
        <f>D11/D2</f>
        <v>4.6875E-2</v>
      </c>
      <c r="E12" s="19">
        <f t="shared" ref="E12:G12" si="3">E11/E2</f>
        <v>0</v>
      </c>
      <c r="F12" s="19">
        <f t="shared" si="3"/>
        <v>6.8965517241379309E-2</v>
      </c>
      <c r="G12" s="19">
        <f t="shared" si="3"/>
        <v>0</v>
      </c>
      <c r="H12" s="19">
        <f>H11/H2</f>
        <v>4.3478260869565216E-2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2</v>
      </c>
      <c r="G13" s="78">
        <v>0</v>
      </c>
      <c r="H13" s="78">
        <f>SUM(D13:G13)</f>
        <v>2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0.953125</v>
      </c>
      <c r="E15" s="66">
        <f t="shared" ref="E15:H15" si="4">100%-E12</f>
        <v>1</v>
      </c>
      <c r="F15" s="66">
        <f t="shared" si="4"/>
        <v>0.93103448275862066</v>
      </c>
      <c r="G15" s="66">
        <f t="shared" si="4"/>
        <v>1</v>
      </c>
      <c r="H15" s="66">
        <f t="shared" si="4"/>
        <v>0.95652173913043481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52</v>
      </c>
      <c r="E17" s="9">
        <v>33</v>
      </c>
      <c r="F17" s="78">
        <v>14</v>
      </c>
      <c r="G17" s="78">
        <v>14</v>
      </c>
      <c r="H17" s="78">
        <f>SUM(D17:G17)</f>
        <v>113</v>
      </c>
      <c r="I17" s="10"/>
    </row>
    <row r="18" spans="1:9" x14ac:dyDescent="0.25">
      <c r="A18" s="124"/>
      <c r="B18" s="17" t="s">
        <v>27</v>
      </c>
      <c r="C18" s="12"/>
      <c r="D18" s="78">
        <v>2</v>
      </c>
      <c r="E18" s="9">
        <v>0</v>
      </c>
      <c r="F18" s="78">
        <v>0</v>
      </c>
      <c r="G18" s="78">
        <v>0</v>
      </c>
      <c r="H18" s="78">
        <f t="shared" ref="H18:H23" si="5">SUM(D18:G18)</f>
        <v>2</v>
      </c>
      <c r="I18" s="10"/>
    </row>
    <row r="19" spans="1:9" x14ac:dyDescent="0.25">
      <c r="A19" s="124"/>
      <c r="B19" s="17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78">
        <f t="shared" si="5"/>
        <v>1</v>
      </c>
      <c r="I19" s="10"/>
    </row>
    <row r="20" spans="1:9" x14ac:dyDescent="0.25">
      <c r="A20" s="124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24"/>
      <c r="B21" s="18" t="s">
        <v>26</v>
      </c>
      <c r="C21" s="12"/>
      <c r="D21" s="78">
        <v>44</v>
      </c>
      <c r="E21" s="9">
        <v>94</v>
      </c>
      <c r="F21" s="78">
        <v>24</v>
      </c>
      <c r="G21" s="78">
        <v>1</v>
      </c>
      <c r="H21" s="78">
        <f t="shared" si="5"/>
        <v>163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99</v>
      </c>
      <c r="E22" s="78">
        <f t="shared" ref="E22:G22" si="6">SUM(E17:E21)</f>
        <v>127</v>
      </c>
      <c r="F22" s="78">
        <f t="shared" si="6"/>
        <v>38</v>
      </c>
      <c r="G22" s="78">
        <f t="shared" si="6"/>
        <v>15</v>
      </c>
      <c r="H22" s="78">
        <f t="shared" si="5"/>
        <v>279</v>
      </c>
      <c r="I22" s="10"/>
    </row>
    <row r="23" spans="1:9" x14ac:dyDescent="0.25">
      <c r="A23" s="124"/>
      <c r="B23" s="18" t="s">
        <v>12</v>
      </c>
      <c r="C23" s="12"/>
      <c r="D23" s="78">
        <v>16</v>
      </c>
      <c r="E23" s="9">
        <v>6</v>
      </c>
      <c r="F23" s="78">
        <v>1</v>
      </c>
      <c r="G23" s="78">
        <v>0</v>
      </c>
      <c r="H23" s="78">
        <f t="shared" si="5"/>
        <v>23</v>
      </c>
      <c r="I23" s="10"/>
    </row>
    <row r="24" spans="1:9" x14ac:dyDescent="0.25">
      <c r="A24" s="124"/>
      <c r="B24" s="18" t="s">
        <v>53</v>
      </c>
      <c r="C24" s="12"/>
      <c r="D24" s="19">
        <f>D23/D3</f>
        <v>0.1415929203539823</v>
      </c>
      <c r="E24" s="19">
        <f>E23/E3</f>
        <v>3.7735849056603772E-2</v>
      </c>
      <c r="F24" s="19">
        <f>F23/F3</f>
        <v>2.564102564102564E-2</v>
      </c>
      <c r="G24" s="19">
        <v>0</v>
      </c>
      <c r="H24" s="19">
        <f>H23/H3</f>
        <v>7.3954983922829579E-2</v>
      </c>
      <c r="I24" s="10"/>
    </row>
    <row r="25" spans="1:9" x14ac:dyDescent="0.25">
      <c r="A25" s="124"/>
      <c r="B25" s="18" t="s">
        <v>13</v>
      </c>
      <c r="C25" s="12"/>
      <c r="D25" s="78">
        <v>10</v>
      </c>
      <c r="E25" s="9">
        <v>6</v>
      </c>
      <c r="F25" s="78">
        <v>0</v>
      </c>
      <c r="G25" s="78">
        <v>0</v>
      </c>
      <c r="H25" s="78">
        <f>SUM(D25:G25)</f>
        <v>16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0.8584070796460177</v>
      </c>
      <c r="E27" s="66">
        <f t="shared" ref="E27:H27" si="7">100%-E24</f>
        <v>0.96226415094339623</v>
      </c>
      <c r="F27" s="66">
        <f t="shared" si="7"/>
        <v>0.97435897435897434</v>
      </c>
      <c r="G27" s="66">
        <f t="shared" si="7"/>
        <v>1</v>
      </c>
      <c r="H27" s="66">
        <f t="shared" si="7"/>
        <v>0.92604501607717038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0.94128337760380254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/>
      <c r="I36" s="10"/>
    </row>
    <row r="37" spans="1:18" x14ac:dyDescent="0.25">
      <c r="A37" s="135"/>
      <c r="B37" s="136" t="s">
        <v>21</v>
      </c>
      <c r="C37" s="137"/>
      <c r="D37" s="138"/>
      <c r="E37" s="17"/>
      <c r="F37" s="17"/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/>
    </row>
    <row r="39" spans="1:18" x14ac:dyDescent="0.25">
      <c r="A39" s="135"/>
      <c r="B39" s="134" t="s">
        <v>23</v>
      </c>
      <c r="C39" s="134"/>
      <c r="D39" s="134"/>
      <c r="E39" s="17"/>
      <c r="F39" s="17"/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 t="s">
        <v>56</v>
      </c>
      <c r="B41" s="134" t="s">
        <v>52</v>
      </c>
      <c r="C41" s="134"/>
      <c r="D41" s="134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6" t="s">
        <v>22</v>
      </c>
      <c r="C42" s="137"/>
      <c r="D42" s="138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4" t="s">
        <v>23</v>
      </c>
      <c r="C43" s="134"/>
      <c r="D43" s="134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34"/>
      <c r="C44" s="134"/>
      <c r="D44" s="134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3874-3110-4901-AABC-C3CF82A7AE33}">
  <sheetPr>
    <pageSetUpPr fitToPage="1"/>
  </sheetPr>
  <dimension ref="A1:R43"/>
  <sheetViews>
    <sheetView view="pageLayout" zoomScaleNormal="100" workbookViewId="0">
      <selection activeCell="F43" sqref="F4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43</v>
      </c>
      <c r="E2" s="9">
        <v>29</v>
      </c>
      <c r="F2" s="78">
        <v>44</v>
      </c>
      <c r="G2" s="78">
        <v>1</v>
      </c>
      <c r="H2" s="78">
        <f>SUM(D2:G2)</f>
        <v>117</v>
      </c>
      <c r="I2" s="10"/>
    </row>
    <row r="3" spans="1:9" x14ac:dyDescent="0.25">
      <c r="A3" s="127" t="s">
        <v>5</v>
      </c>
      <c r="B3" s="127"/>
      <c r="C3" s="12"/>
      <c r="D3" s="78">
        <v>137</v>
      </c>
      <c r="E3" s="9">
        <v>113</v>
      </c>
      <c r="F3" s="78">
        <v>109</v>
      </c>
      <c r="G3" s="78">
        <v>0</v>
      </c>
      <c r="H3" s="78">
        <f>SUM(D3:G3)</f>
        <v>359</v>
      </c>
      <c r="I3" s="10"/>
    </row>
    <row r="4" spans="1:9" x14ac:dyDescent="0.25">
      <c r="A4" s="128" t="s">
        <v>7</v>
      </c>
      <c r="B4" s="129"/>
      <c r="C4" s="12"/>
      <c r="D4" s="78">
        <f>SUM(D2:D3)</f>
        <v>180</v>
      </c>
      <c r="E4" s="78">
        <f t="shared" ref="E4:G4" si="0">SUM(E2:E3)</f>
        <v>142</v>
      </c>
      <c r="F4" s="78">
        <f t="shared" si="0"/>
        <v>153</v>
      </c>
      <c r="G4" s="78">
        <f t="shared" si="0"/>
        <v>1</v>
      </c>
      <c r="H4" s="78">
        <f>SUM(H2:H3)</f>
        <v>476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20</v>
      </c>
      <c r="E6" s="9">
        <v>17</v>
      </c>
      <c r="F6" s="78">
        <v>25</v>
      </c>
      <c r="G6" s="78">
        <v>1</v>
      </c>
      <c r="H6" s="78">
        <f>SUM(D6:G6)</f>
        <v>63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19</v>
      </c>
      <c r="E8" s="9">
        <v>15</v>
      </c>
      <c r="F8" s="78">
        <v>0</v>
      </c>
      <c r="G8" s="78">
        <v>1</v>
      </c>
      <c r="H8" s="78">
        <f t="shared" si="1"/>
        <v>35</v>
      </c>
      <c r="I8" s="10"/>
    </row>
    <row r="9" spans="1:9" x14ac:dyDescent="0.25">
      <c r="A9" s="124"/>
      <c r="B9" s="18" t="s">
        <v>11</v>
      </c>
      <c r="C9" s="12"/>
      <c r="D9" s="78">
        <v>2</v>
      </c>
      <c r="E9" s="9">
        <v>2</v>
      </c>
      <c r="F9" s="78">
        <v>7</v>
      </c>
      <c r="G9" s="78">
        <v>0</v>
      </c>
      <c r="H9" s="78">
        <f t="shared" si="1"/>
        <v>11</v>
      </c>
      <c r="I9" s="10"/>
    </row>
    <row r="10" spans="1:9" x14ac:dyDescent="0.25">
      <c r="A10" s="124"/>
      <c r="B10" s="26" t="s">
        <v>25</v>
      </c>
      <c r="C10" s="12"/>
      <c r="D10" s="78">
        <f>SUM(D6:D9)</f>
        <v>41</v>
      </c>
      <c r="E10" s="108">
        <f t="shared" ref="E10:G10" si="2">SUM(E6:E9)</f>
        <v>34</v>
      </c>
      <c r="F10" s="108">
        <f t="shared" si="2"/>
        <v>32</v>
      </c>
      <c r="G10" s="108">
        <f t="shared" si="2"/>
        <v>2</v>
      </c>
      <c r="H10" s="78">
        <f t="shared" si="1"/>
        <v>109</v>
      </c>
      <c r="I10" s="10"/>
    </row>
    <row r="11" spans="1:9" x14ac:dyDescent="0.25">
      <c r="A11" s="124"/>
      <c r="B11" s="18" t="s">
        <v>12</v>
      </c>
      <c r="C11" s="12"/>
      <c r="D11" s="78">
        <v>0</v>
      </c>
      <c r="E11" s="9">
        <v>0</v>
      </c>
      <c r="F11" s="78">
        <v>1</v>
      </c>
      <c r="G11" s="78">
        <v>0</v>
      </c>
      <c r="H11" s="78">
        <f t="shared" si="1"/>
        <v>1</v>
      </c>
      <c r="I11" s="10"/>
    </row>
    <row r="12" spans="1:9" x14ac:dyDescent="0.25">
      <c r="A12" s="124"/>
      <c r="B12" s="18" t="s">
        <v>53</v>
      </c>
      <c r="C12" s="12"/>
      <c r="D12" s="19">
        <f>D11/D2</f>
        <v>0</v>
      </c>
      <c r="E12" s="19">
        <f t="shared" ref="E12:G12" si="3">E11/E2</f>
        <v>0</v>
      </c>
      <c r="F12" s="19">
        <f t="shared" si="3"/>
        <v>2.2727272727272728E-2</v>
      </c>
      <c r="G12" s="19">
        <f t="shared" si="3"/>
        <v>0</v>
      </c>
      <c r="H12" s="19">
        <f>H11/H2</f>
        <v>8.5470085470085479E-3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1</v>
      </c>
      <c r="G13" s="78">
        <v>0</v>
      </c>
      <c r="H13" s="78">
        <f>SUM(D13:G13)</f>
        <v>1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2</v>
      </c>
      <c r="G14" s="78">
        <v>0</v>
      </c>
      <c r="H14" s="78">
        <f>SUM(D14:G14)</f>
        <v>2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1</v>
      </c>
      <c r="E15" s="66">
        <f t="shared" ref="E15:H15" si="4">100%-E12</f>
        <v>1</v>
      </c>
      <c r="F15" s="66">
        <f t="shared" si="4"/>
        <v>0.97727272727272729</v>
      </c>
      <c r="G15" s="66">
        <f t="shared" si="4"/>
        <v>1</v>
      </c>
      <c r="H15" s="66">
        <f t="shared" si="4"/>
        <v>0.99145299145299148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84</v>
      </c>
      <c r="E17" s="9">
        <v>37</v>
      </c>
      <c r="F17" s="78">
        <v>15</v>
      </c>
      <c r="G17" s="78">
        <v>1</v>
      </c>
      <c r="H17" s="78">
        <f>SUM(D17:G17)</f>
        <v>137</v>
      </c>
      <c r="I17" s="10"/>
    </row>
    <row r="18" spans="1:9" x14ac:dyDescent="0.25">
      <c r="A18" s="124"/>
      <c r="B18" s="17" t="s">
        <v>27</v>
      </c>
      <c r="C18" s="12"/>
      <c r="D18" s="78">
        <v>4</v>
      </c>
      <c r="E18" s="9">
        <v>1</v>
      </c>
      <c r="F18" s="78">
        <v>1</v>
      </c>
      <c r="G18" s="78">
        <v>0</v>
      </c>
      <c r="H18" s="78">
        <f t="shared" ref="H18:H23" si="5">SUM(D18:G18)</f>
        <v>6</v>
      </c>
      <c r="I18" s="10"/>
    </row>
    <row r="19" spans="1:9" x14ac:dyDescent="0.25">
      <c r="A19" s="124"/>
      <c r="B19" s="17" t="s">
        <v>10</v>
      </c>
      <c r="C19" s="12"/>
      <c r="D19" s="78">
        <v>2</v>
      </c>
      <c r="E19" s="9">
        <v>4</v>
      </c>
      <c r="F19" s="78">
        <v>0</v>
      </c>
      <c r="G19" s="78">
        <v>0</v>
      </c>
      <c r="H19" s="78">
        <f t="shared" si="5"/>
        <v>6</v>
      </c>
      <c r="I19" s="10"/>
    </row>
    <row r="20" spans="1:9" x14ac:dyDescent="0.25">
      <c r="A20" s="124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24"/>
      <c r="B21" s="18" t="s">
        <v>26</v>
      </c>
      <c r="C21" s="12"/>
      <c r="D21" s="78">
        <v>39</v>
      </c>
      <c r="E21" s="9">
        <v>75</v>
      </c>
      <c r="F21" s="78">
        <v>39</v>
      </c>
      <c r="G21" s="78">
        <v>0</v>
      </c>
      <c r="H21" s="78">
        <f t="shared" si="5"/>
        <v>153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130</v>
      </c>
      <c r="E22" s="78">
        <f t="shared" ref="E22:G22" si="6">SUM(E17:E21)</f>
        <v>117</v>
      </c>
      <c r="F22" s="78">
        <f t="shared" si="6"/>
        <v>55</v>
      </c>
      <c r="G22" s="78">
        <f t="shared" si="6"/>
        <v>1</v>
      </c>
      <c r="H22" s="78">
        <f t="shared" si="5"/>
        <v>303</v>
      </c>
      <c r="I22" s="10"/>
    </row>
    <row r="23" spans="1:9" x14ac:dyDescent="0.25">
      <c r="A23" s="124"/>
      <c r="B23" s="18" t="s">
        <v>12</v>
      </c>
      <c r="C23" s="12"/>
      <c r="D23" s="78">
        <v>18</v>
      </c>
      <c r="E23" s="9">
        <v>6</v>
      </c>
      <c r="F23" s="78">
        <v>1</v>
      </c>
      <c r="G23" s="78">
        <v>0</v>
      </c>
      <c r="H23" s="78">
        <f t="shared" si="5"/>
        <v>25</v>
      </c>
      <c r="I23" s="10"/>
    </row>
    <row r="24" spans="1:9" x14ac:dyDescent="0.25">
      <c r="A24" s="124"/>
      <c r="B24" s="18" t="s">
        <v>53</v>
      </c>
      <c r="C24" s="12"/>
      <c r="D24" s="19">
        <f>D23/D3</f>
        <v>0.13138686131386862</v>
      </c>
      <c r="E24" s="19">
        <f>E23/E3</f>
        <v>5.3097345132743362E-2</v>
      </c>
      <c r="F24" s="19">
        <f>F23/F3</f>
        <v>9.1743119266055051E-3</v>
      </c>
      <c r="G24" s="19">
        <v>0</v>
      </c>
      <c r="H24" s="19">
        <f>H23/H3</f>
        <v>6.9637883008356549E-2</v>
      </c>
      <c r="I24" s="10"/>
    </row>
    <row r="25" spans="1:9" x14ac:dyDescent="0.25">
      <c r="A25" s="124"/>
      <c r="B25" s="18" t="s">
        <v>13</v>
      </c>
      <c r="C25" s="12"/>
      <c r="D25" s="78">
        <v>4</v>
      </c>
      <c r="E25" s="9">
        <v>1</v>
      </c>
      <c r="F25" s="78">
        <v>1</v>
      </c>
      <c r="G25" s="78">
        <v>0</v>
      </c>
      <c r="H25" s="78">
        <f>SUM(D25:G25)</f>
        <v>6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0.86861313868613133</v>
      </c>
      <c r="E27" s="66">
        <f t="shared" ref="E27:H27" si="7">100%-E24</f>
        <v>0.94690265486725667</v>
      </c>
      <c r="F27" s="66">
        <f t="shared" si="7"/>
        <v>0.99082568807339455</v>
      </c>
      <c r="G27" s="66">
        <f t="shared" si="7"/>
        <v>1</v>
      </c>
      <c r="H27" s="66">
        <f t="shared" si="7"/>
        <v>0.9303621169916434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0.96090755422231744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1</v>
      </c>
      <c r="I36" s="10"/>
    </row>
    <row r="37" spans="1:18" x14ac:dyDescent="0.25">
      <c r="A37" s="135"/>
      <c r="B37" s="136" t="s">
        <v>22</v>
      </c>
      <c r="C37" s="137"/>
      <c r="D37" s="138"/>
      <c r="E37" s="17"/>
      <c r="F37" s="17">
        <v>2</v>
      </c>
    </row>
    <row r="38" spans="1:18" s="23" customFormat="1" x14ac:dyDescent="0.25">
      <c r="A38" s="17"/>
      <c r="B38" s="134"/>
      <c r="C38" s="134"/>
      <c r="D38" s="134"/>
      <c r="E38" s="25" t="s">
        <v>4</v>
      </c>
      <c r="F38" s="25">
        <f>SUM(F36:F37)</f>
        <v>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3" customFormat="1" x14ac:dyDescent="0.25">
      <c r="A39" s="135" t="s">
        <v>56</v>
      </c>
      <c r="B39" s="134" t="s">
        <v>52</v>
      </c>
      <c r="C39" s="134"/>
      <c r="D39" s="134"/>
      <c r="E39" s="17"/>
      <c r="F39" s="17">
        <v>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25">
      <c r="A40" s="135"/>
      <c r="B40" s="136" t="s">
        <v>22</v>
      </c>
      <c r="C40" s="137"/>
      <c r="D40" s="138"/>
      <c r="E40" s="17"/>
      <c r="F40" s="17">
        <v>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5"/>
      <c r="B41" s="109" t="s">
        <v>58</v>
      </c>
      <c r="C41" s="110"/>
      <c r="D41" s="111"/>
      <c r="E41" s="112"/>
      <c r="F41" s="112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/>
      <c r="B42" s="134" t="s">
        <v>23</v>
      </c>
      <c r="C42" s="134"/>
      <c r="D42" s="134"/>
      <c r="E42" s="17"/>
      <c r="F42" s="17">
        <v>16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7"/>
      <c r="B43" s="134"/>
      <c r="C43" s="134"/>
      <c r="D43" s="134"/>
      <c r="E43" s="25" t="s">
        <v>4</v>
      </c>
      <c r="F43" s="25">
        <f>SUM(F39:F42)</f>
        <v>29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18">
    <mergeCell ref="A17:A27"/>
    <mergeCell ref="A1:B1"/>
    <mergeCell ref="A2:B2"/>
    <mergeCell ref="A3:B3"/>
    <mergeCell ref="A4:B4"/>
    <mergeCell ref="A6:A15"/>
    <mergeCell ref="B43:D43"/>
    <mergeCell ref="D31:H31"/>
    <mergeCell ref="B34:F34"/>
    <mergeCell ref="B35:D35"/>
    <mergeCell ref="A36:A37"/>
    <mergeCell ref="B36:D36"/>
    <mergeCell ref="B37:D37"/>
    <mergeCell ref="B38:D38"/>
    <mergeCell ref="A39:A42"/>
    <mergeCell ref="B39:D39"/>
    <mergeCell ref="B40:D40"/>
    <mergeCell ref="B42:D42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2479-CBE2-4948-BB85-9C0E447245E1}">
  <sheetPr>
    <pageSetUpPr fitToPage="1"/>
  </sheetPr>
  <dimension ref="A1:R45"/>
  <sheetViews>
    <sheetView view="pageLayout" topLeftCell="A19" zoomScaleNormal="100" workbookViewId="0">
      <selection activeCell="F40" sqref="F40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26"/>
      <c r="B1" s="126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7" t="s">
        <v>6</v>
      </c>
      <c r="B2" s="127"/>
      <c r="C2" s="7"/>
      <c r="D2" s="78">
        <v>56</v>
      </c>
      <c r="E2" s="9">
        <v>29</v>
      </c>
      <c r="F2" s="78">
        <v>40</v>
      </c>
      <c r="G2" s="78">
        <v>4</v>
      </c>
      <c r="H2" s="78">
        <f>SUM(D2:G2)</f>
        <v>129</v>
      </c>
      <c r="I2" s="10"/>
    </row>
    <row r="3" spans="1:9" x14ac:dyDescent="0.25">
      <c r="A3" s="127" t="s">
        <v>5</v>
      </c>
      <c r="B3" s="127"/>
      <c r="C3" s="12"/>
      <c r="D3" s="78">
        <v>117</v>
      </c>
      <c r="E3" s="9">
        <v>87</v>
      </c>
      <c r="F3" s="78">
        <v>49</v>
      </c>
      <c r="G3" s="78">
        <v>0</v>
      </c>
      <c r="H3" s="78">
        <f>SUM(D3:G3)</f>
        <v>253</v>
      </c>
      <c r="I3" s="10"/>
    </row>
    <row r="4" spans="1:9" x14ac:dyDescent="0.25">
      <c r="A4" s="128" t="s">
        <v>7</v>
      </c>
      <c r="B4" s="129"/>
      <c r="C4" s="12"/>
      <c r="D4" s="78">
        <f>SUM(D2:D3)</f>
        <v>173</v>
      </c>
      <c r="E4" s="78">
        <f t="shared" ref="E4:G4" si="0">SUM(E2:E3)</f>
        <v>116</v>
      </c>
      <c r="F4" s="78">
        <f t="shared" si="0"/>
        <v>89</v>
      </c>
      <c r="G4" s="78">
        <f t="shared" si="0"/>
        <v>4</v>
      </c>
      <c r="H4" s="78">
        <f>SUM(H2:H3)</f>
        <v>382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23" t="s">
        <v>15</v>
      </c>
      <c r="B6" s="17" t="s">
        <v>9</v>
      </c>
      <c r="C6" s="12"/>
      <c r="D6" s="78">
        <v>16</v>
      </c>
      <c r="E6" s="9">
        <v>4</v>
      </c>
      <c r="F6" s="78">
        <v>23</v>
      </c>
      <c r="G6" s="78">
        <v>2</v>
      </c>
      <c r="H6" s="78">
        <f>SUM(D6:G6)</f>
        <v>45</v>
      </c>
      <c r="I6" s="10"/>
    </row>
    <row r="7" spans="1:9" x14ac:dyDescent="0.25">
      <c r="A7" s="124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24"/>
      <c r="B8" s="17" t="s">
        <v>10</v>
      </c>
      <c r="C8" s="12"/>
      <c r="D8" s="78">
        <v>30</v>
      </c>
      <c r="E8" s="9">
        <v>8</v>
      </c>
      <c r="F8" s="78">
        <v>5</v>
      </c>
      <c r="G8" s="78">
        <v>2</v>
      </c>
      <c r="H8" s="78">
        <f t="shared" si="1"/>
        <v>45</v>
      </c>
      <c r="I8" s="10"/>
    </row>
    <row r="9" spans="1:9" x14ac:dyDescent="0.25">
      <c r="A9" s="124"/>
      <c r="B9" s="18" t="s">
        <v>11</v>
      </c>
      <c r="C9" s="12"/>
      <c r="D9" s="78">
        <v>7</v>
      </c>
      <c r="E9" s="9">
        <v>2</v>
      </c>
      <c r="F9" s="78">
        <v>9</v>
      </c>
      <c r="G9" s="78">
        <v>0</v>
      </c>
      <c r="H9" s="78">
        <f t="shared" si="1"/>
        <v>18</v>
      </c>
      <c r="I9" s="10"/>
    </row>
    <row r="10" spans="1:9" x14ac:dyDescent="0.25">
      <c r="A10" s="124"/>
      <c r="B10" s="26" t="s">
        <v>25</v>
      </c>
      <c r="C10" s="12"/>
      <c r="D10" s="78">
        <f>SUM(D6:D9)</f>
        <v>53</v>
      </c>
      <c r="E10" s="113">
        <f t="shared" ref="E10:H10" si="2">SUM(E6:E9)</f>
        <v>14</v>
      </c>
      <c r="F10" s="113">
        <f t="shared" si="2"/>
        <v>37</v>
      </c>
      <c r="G10" s="113">
        <f t="shared" si="2"/>
        <v>4</v>
      </c>
      <c r="H10" s="113">
        <f t="shared" si="2"/>
        <v>108</v>
      </c>
      <c r="I10" s="10"/>
    </row>
    <row r="11" spans="1:9" x14ac:dyDescent="0.25">
      <c r="A11" s="124"/>
      <c r="B11" s="18" t="s">
        <v>12</v>
      </c>
      <c r="C11" s="12"/>
      <c r="D11" s="78">
        <v>3</v>
      </c>
      <c r="E11" s="9">
        <v>2</v>
      </c>
      <c r="F11" s="78">
        <v>5</v>
      </c>
      <c r="G11" s="78">
        <v>0</v>
      </c>
      <c r="H11" s="78">
        <f t="shared" si="1"/>
        <v>10</v>
      </c>
      <c r="I11" s="10"/>
    </row>
    <row r="12" spans="1:9" x14ac:dyDescent="0.25">
      <c r="A12" s="124"/>
      <c r="B12" s="18" t="s">
        <v>53</v>
      </c>
      <c r="C12" s="12"/>
      <c r="D12" s="19">
        <f>D11/D2</f>
        <v>5.3571428571428568E-2</v>
      </c>
      <c r="E12" s="19">
        <f t="shared" ref="E12:G12" si="3">E11/E2</f>
        <v>6.8965517241379309E-2</v>
      </c>
      <c r="F12" s="19">
        <f t="shared" si="3"/>
        <v>0.125</v>
      </c>
      <c r="G12" s="19">
        <f t="shared" si="3"/>
        <v>0</v>
      </c>
      <c r="H12" s="19">
        <f>H11/H2</f>
        <v>7.7519379844961239E-2</v>
      </c>
      <c r="I12" s="10"/>
    </row>
    <row r="13" spans="1:9" x14ac:dyDescent="0.25">
      <c r="A13" s="124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24"/>
      <c r="B14" s="18" t="s">
        <v>28</v>
      </c>
      <c r="C14" s="12"/>
      <c r="D14" s="78">
        <v>0</v>
      </c>
      <c r="E14" s="9">
        <v>0</v>
      </c>
      <c r="F14" s="78">
        <v>7</v>
      </c>
      <c r="G14" s="78">
        <v>0</v>
      </c>
      <c r="H14" s="78">
        <f>SUM(D14:G14)</f>
        <v>7</v>
      </c>
      <c r="I14" s="10"/>
    </row>
    <row r="15" spans="1:9" s="64" customFormat="1" x14ac:dyDescent="0.25">
      <c r="A15" s="125"/>
      <c r="B15" s="65" t="s">
        <v>29</v>
      </c>
      <c r="C15" s="34"/>
      <c r="D15" s="66">
        <f>100%-D12</f>
        <v>0.9464285714285714</v>
      </c>
      <c r="E15" s="66">
        <f t="shared" ref="E15:H15" si="4">100%-E12</f>
        <v>0.93103448275862066</v>
      </c>
      <c r="F15" s="66">
        <f t="shared" si="4"/>
        <v>0.875</v>
      </c>
      <c r="G15" s="66">
        <f t="shared" si="4"/>
        <v>1</v>
      </c>
      <c r="H15" s="66">
        <f t="shared" si="4"/>
        <v>0.92248062015503873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23" t="s">
        <v>8</v>
      </c>
      <c r="B17" s="17" t="s">
        <v>9</v>
      </c>
      <c r="C17" s="12"/>
      <c r="D17" s="78">
        <v>54</v>
      </c>
      <c r="E17" s="9">
        <v>54</v>
      </c>
      <c r="F17" s="78">
        <v>32</v>
      </c>
      <c r="G17" s="78">
        <v>0</v>
      </c>
      <c r="H17" s="78">
        <f>SUM(D17:G17)</f>
        <v>140</v>
      </c>
      <c r="I17" s="10"/>
    </row>
    <row r="18" spans="1:9" x14ac:dyDescent="0.25">
      <c r="A18" s="124"/>
      <c r="B18" s="17" t="s">
        <v>27</v>
      </c>
      <c r="C18" s="12"/>
      <c r="D18" s="78">
        <v>1</v>
      </c>
      <c r="E18" s="9">
        <v>3</v>
      </c>
      <c r="F18" s="78">
        <v>0</v>
      </c>
      <c r="G18" s="78">
        <v>0</v>
      </c>
      <c r="H18" s="78">
        <f t="shared" ref="H18:H23" si="5">SUM(D18:G18)</f>
        <v>4</v>
      </c>
      <c r="I18" s="10"/>
    </row>
    <row r="19" spans="1:9" x14ac:dyDescent="0.25">
      <c r="A19" s="124"/>
      <c r="B19" s="17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78">
        <f t="shared" si="5"/>
        <v>1</v>
      </c>
      <c r="I19" s="10"/>
    </row>
    <row r="20" spans="1:9" x14ac:dyDescent="0.25">
      <c r="A20" s="124"/>
      <c r="B20" s="18" t="s">
        <v>11</v>
      </c>
      <c r="C20" s="12"/>
      <c r="D20" s="78">
        <v>5</v>
      </c>
      <c r="E20" s="9">
        <v>1</v>
      </c>
      <c r="F20" s="78">
        <v>2</v>
      </c>
      <c r="G20" s="78">
        <v>0</v>
      </c>
      <c r="H20" s="78">
        <f t="shared" si="5"/>
        <v>8</v>
      </c>
      <c r="I20" s="10"/>
    </row>
    <row r="21" spans="1:9" x14ac:dyDescent="0.25">
      <c r="A21" s="124"/>
      <c r="B21" s="18" t="s">
        <v>26</v>
      </c>
      <c r="C21" s="12"/>
      <c r="D21" s="78">
        <v>39</v>
      </c>
      <c r="E21" s="9">
        <v>64</v>
      </c>
      <c r="F21" s="78">
        <v>26</v>
      </c>
      <c r="G21" s="78">
        <v>0</v>
      </c>
      <c r="H21" s="78">
        <f t="shared" si="5"/>
        <v>129</v>
      </c>
      <c r="I21" s="10"/>
    </row>
    <row r="22" spans="1:9" x14ac:dyDescent="0.25">
      <c r="A22" s="124"/>
      <c r="B22" s="26" t="s">
        <v>25</v>
      </c>
      <c r="C22" s="12"/>
      <c r="D22" s="78">
        <f>SUM(D17:D21)</f>
        <v>100</v>
      </c>
      <c r="E22" s="78">
        <f t="shared" ref="E22:G22" si="6">SUM(E17:E21)</f>
        <v>122</v>
      </c>
      <c r="F22" s="78">
        <f t="shared" si="6"/>
        <v>60</v>
      </c>
      <c r="G22" s="78">
        <f t="shared" si="6"/>
        <v>0</v>
      </c>
      <c r="H22" s="78">
        <f t="shared" si="5"/>
        <v>282</v>
      </c>
      <c r="I22" s="10"/>
    </row>
    <row r="23" spans="1:9" x14ac:dyDescent="0.25">
      <c r="A23" s="124"/>
      <c r="B23" s="18" t="s">
        <v>12</v>
      </c>
      <c r="C23" s="12"/>
      <c r="D23" s="78">
        <v>17</v>
      </c>
      <c r="E23" s="9">
        <v>5</v>
      </c>
      <c r="F23" s="78">
        <v>6</v>
      </c>
      <c r="G23" s="78">
        <v>0</v>
      </c>
      <c r="H23" s="78">
        <f t="shared" si="5"/>
        <v>28</v>
      </c>
      <c r="I23" s="10"/>
    </row>
    <row r="24" spans="1:9" x14ac:dyDescent="0.25">
      <c r="A24" s="124"/>
      <c r="B24" s="18" t="s">
        <v>53</v>
      </c>
      <c r="C24" s="12"/>
      <c r="D24" s="19">
        <f>D23/D3</f>
        <v>0.14529914529914531</v>
      </c>
      <c r="E24" s="19">
        <f>E23/E3</f>
        <v>5.7471264367816091E-2</v>
      </c>
      <c r="F24" s="19">
        <f>F23/F3</f>
        <v>0.12244897959183673</v>
      </c>
      <c r="G24" s="19" t="e">
        <f>G23/G3</f>
        <v>#DIV/0!</v>
      </c>
      <c r="H24" s="19">
        <f>H23/H3</f>
        <v>0.11067193675889328</v>
      </c>
      <c r="I24" s="10"/>
    </row>
    <row r="25" spans="1:9" x14ac:dyDescent="0.25">
      <c r="A25" s="124"/>
      <c r="B25" s="18" t="s">
        <v>13</v>
      </c>
      <c r="C25" s="12"/>
      <c r="D25" s="78">
        <v>7</v>
      </c>
      <c r="E25" s="9">
        <v>2</v>
      </c>
      <c r="F25" s="78">
        <v>1</v>
      </c>
      <c r="G25" s="78">
        <v>0</v>
      </c>
      <c r="H25" s="78">
        <f>SUM(D25:G25)</f>
        <v>10</v>
      </c>
      <c r="I25" s="10"/>
    </row>
    <row r="26" spans="1:9" x14ac:dyDescent="0.25">
      <c r="A26" s="124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25"/>
      <c r="B27" s="69" t="s">
        <v>30</v>
      </c>
      <c r="C27" s="34"/>
      <c r="D27" s="66">
        <f>100%-D24</f>
        <v>0.85470085470085466</v>
      </c>
      <c r="E27" s="66">
        <f t="shared" ref="E27:H27" si="7">100%-E24</f>
        <v>0.94252873563218387</v>
      </c>
      <c r="F27" s="66">
        <f t="shared" si="7"/>
        <v>0.87755102040816324</v>
      </c>
      <c r="G27" s="66" t="e">
        <f t="shared" si="7"/>
        <v>#DIV/0!</v>
      </c>
      <c r="H27" s="66">
        <f t="shared" si="7"/>
        <v>0.88932806324110669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30">
        <f>(H15+H27)/2</f>
        <v>0.90590434169807277</v>
      </c>
      <c r="E31" s="131"/>
      <c r="F31" s="131"/>
      <c r="G31" s="131"/>
      <c r="H31" s="13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7" t="s">
        <v>18</v>
      </c>
      <c r="C34" s="127"/>
      <c r="D34" s="127"/>
      <c r="E34" s="127"/>
      <c r="F34" s="127"/>
      <c r="I34" s="10"/>
    </row>
    <row r="35" spans="1:18" x14ac:dyDescent="0.25">
      <c r="A35" s="17"/>
      <c r="B35" s="133" t="s">
        <v>19</v>
      </c>
      <c r="C35" s="134"/>
      <c r="D35" s="134"/>
      <c r="E35" s="25"/>
      <c r="F35" s="25" t="s">
        <v>4</v>
      </c>
      <c r="I35" s="10"/>
    </row>
    <row r="36" spans="1:18" x14ac:dyDescent="0.25">
      <c r="A36" s="135" t="s">
        <v>24</v>
      </c>
      <c r="B36" s="134" t="s">
        <v>20</v>
      </c>
      <c r="C36" s="134"/>
      <c r="D36" s="134"/>
      <c r="E36" s="17"/>
      <c r="F36" s="17">
        <v>5</v>
      </c>
      <c r="I36" s="10"/>
    </row>
    <row r="37" spans="1:18" x14ac:dyDescent="0.25">
      <c r="A37" s="135"/>
      <c r="B37" s="136" t="s">
        <v>63</v>
      </c>
      <c r="C37" s="137"/>
      <c r="D37" s="138"/>
      <c r="E37" s="17"/>
      <c r="F37" s="17">
        <v>3</v>
      </c>
      <c r="I37" s="10"/>
    </row>
    <row r="38" spans="1:18" x14ac:dyDescent="0.25">
      <c r="A38" s="135"/>
      <c r="B38" s="136" t="s">
        <v>22</v>
      </c>
      <c r="C38" s="137"/>
      <c r="D38" s="138"/>
      <c r="E38" s="17"/>
      <c r="F38" s="17">
        <v>7</v>
      </c>
    </row>
    <row r="39" spans="1:18" x14ac:dyDescent="0.25">
      <c r="A39" s="135"/>
      <c r="B39" s="134" t="s">
        <v>23</v>
      </c>
      <c r="C39" s="134"/>
      <c r="D39" s="134"/>
      <c r="E39" s="17"/>
      <c r="F39" s="17">
        <v>2</v>
      </c>
    </row>
    <row r="40" spans="1:18" s="23" customFormat="1" x14ac:dyDescent="0.25">
      <c r="A40" s="17"/>
      <c r="B40" s="134"/>
      <c r="C40" s="134"/>
      <c r="D40" s="134"/>
      <c r="E40" s="25" t="s">
        <v>4</v>
      </c>
      <c r="F40" s="25">
        <f>SUM(F36:F39)</f>
        <v>17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4"/>
      <c r="B41" s="136" t="s">
        <v>20</v>
      </c>
      <c r="C41" s="137"/>
      <c r="D41" s="138"/>
      <c r="E41" s="115"/>
      <c r="F41" s="115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5" t="s">
        <v>56</v>
      </c>
      <c r="B42" s="134" t="s">
        <v>52</v>
      </c>
      <c r="C42" s="134"/>
      <c r="D42" s="134"/>
      <c r="E42" s="17"/>
      <c r="F42" s="17">
        <v>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5"/>
      <c r="B43" s="136" t="s">
        <v>22</v>
      </c>
      <c r="C43" s="137"/>
      <c r="D43" s="138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35"/>
      <c r="B44" s="134" t="s">
        <v>23</v>
      </c>
      <c r="C44" s="134"/>
      <c r="D44" s="134"/>
      <c r="E44" s="17"/>
      <c r="F44" s="17">
        <v>21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7"/>
      <c r="B45" s="134"/>
      <c r="C45" s="134"/>
      <c r="D45" s="134"/>
      <c r="E45" s="25" t="s">
        <v>4</v>
      </c>
      <c r="F45" s="25">
        <f>SUM(F42:F44)</f>
        <v>29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2:A44"/>
    <mergeCell ref="B42:D42"/>
    <mergeCell ref="B43:D43"/>
    <mergeCell ref="B44:D44"/>
    <mergeCell ref="B41:D41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2021-01-05T20:45:59Z</cp:lastPrinted>
  <dcterms:created xsi:type="dcterms:W3CDTF">2016-02-01T15:06:31Z</dcterms:created>
  <dcterms:modified xsi:type="dcterms:W3CDTF">2021-01-05T20:46:02Z</dcterms:modified>
</cp:coreProperties>
</file>