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03d9e5496d3f99/Monthlies/2023/"/>
    </mc:Choice>
  </mc:AlternateContent>
  <xr:revisionPtr revIDLastSave="424" documentId="11_3F4E107DC1486CCCF518C12688DD57D71543D766" xr6:coauthVersionLast="47" xr6:coauthVersionMax="47" xr10:uidLastSave="{765A350B-FDF6-4BB9-A26B-A3851AB4CCA4}"/>
  <bookViews>
    <workbookView xWindow="-110" yWindow="-110" windowWidth="17020" windowHeight="10120" tabRatio="912" firstSheet="5" activeTab="12" xr2:uid="{00000000-000D-0000-FFFF-FFFF00000000}"/>
  </bookViews>
  <sheets>
    <sheet name="January" sheetId="12" r:id="rId1"/>
    <sheet name="February" sheetId="63" r:id="rId2"/>
    <sheet name="March" sheetId="62" r:id="rId3"/>
    <sheet name="April" sheetId="61" r:id="rId4"/>
    <sheet name="May" sheetId="59" r:id="rId5"/>
    <sheet name="June" sheetId="60" r:id="rId6"/>
    <sheet name="July" sheetId="64" r:id="rId7"/>
    <sheet name="August" sheetId="65" r:id="rId8"/>
    <sheet name="September" sheetId="66" r:id="rId9"/>
    <sheet name="October" sheetId="67" r:id="rId10"/>
    <sheet name="November" sheetId="68" r:id="rId11"/>
    <sheet name="December" sheetId="69" r:id="rId12"/>
    <sheet name="Yearly" sheetId="16" r:id="rId13"/>
  </sheets>
  <definedNames>
    <definedName name="_xlnm.Print_Area" localSheetId="3">April!$A$1:$H$48</definedName>
    <definedName name="_xlnm.Print_Area" localSheetId="11">December!$A$1:$H$45</definedName>
    <definedName name="_xlnm.Print_Area" localSheetId="1">February!$A$1:$H$44</definedName>
    <definedName name="_xlnm.Print_Area" localSheetId="0">January!$A$1:$H$45</definedName>
    <definedName name="_xlnm.Print_Area" localSheetId="2">March!$A$1:$H$46</definedName>
    <definedName name="_xlnm.Print_Area" localSheetId="4">May!$A$1:$H$45</definedName>
    <definedName name="_xlnm.Print_Area" localSheetId="10">November!$A$1:$H$45</definedName>
    <definedName name="_xlnm.Print_Area" localSheetId="9">October!$A$1:$H$45</definedName>
    <definedName name="_xlnm.Print_Area" localSheetId="8">September!$A$1:$H$45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69" l="1"/>
  <c r="F40" i="69"/>
  <c r="E22" i="69"/>
  <c r="F22" i="69"/>
  <c r="G22" i="69"/>
  <c r="D22" i="69"/>
  <c r="E10" i="69"/>
  <c r="F10" i="69"/>
  <c r="G10" i="69"/>
  <c r="D10" i="69"/>
  <c r="F4" i="69"/>
  <c r="F40" i="68"/>
  <c r="F45" i="68"/>
  <c r="E22" i="68"/>
  <c r="F22" i="68"/>
  <c r="G22" i="68"/>
  <c r="D22" i="68"/>
  <c r="E10" i="68"/>
  <c r="F10" i="68"/>
  <c r="D10" i="68"/>
  <c r="F45" i="67"/>
  <c r="F40" i="67"/>
  <c r="E22" i="67"/>
  <c r="F22" i="67"/>
  <c r="G22" i="67"/>
  <c r="D22" i="67"/>
  <c r="E10" i="67"/>
  <c r="F10" i="67"/>
  <c r="G10" i="67"/>
  <c r="D10" i="67"/>
  <c r="E4" i="67"/>
  <c r="F4" i="67"/>
  <c r="G4" i="67"/>
  <c r="D4" i="67"/>
  <c r="E10" i="66"/>
  <c r="F10" i="66"/>
  <c r="G10" i="66"/>
  <c r="D10" i="66"/>
  <c r="E22" i="66"/>
  <c r="F22" i="66"/>
  <c r="G22" i="66"/>
  <c r="D22" i="66"/>
  <c r="E4" i="66"/>
  <c r="F4" i="66"/>
  <c r="G4" i="66"/>
  <c r="D4" i="66"/>
  <c r="F45" i="65"/>
  <c r="F40" i="65"/>
  <c r="H26" i="65"/>
  <c r="H25" i="65"/>
  <c r="H23" i="65"/>
  <c r="E22" i="65"/>
  <c r="F22" i="65"/>
  <c r="G22" i="65"/>
  <c r="D22" i="65"/>
  <c r="H22" i="65" s="1"/>
  <c r="H18" i="65"/>
  <c r="H19" i="65"/>
  <c r="H20" i="65"/>
  <c r="H21" i="65"/>
  <c r="H17" i="65"/>
  <c r="H14" i="65"/>
  <c r="H13" i="65"/>
  <c r="E10" i="65"/>
  <c r="F10" i="65"/>
  <c r="G10" i="65"/>
  <c r="D10" i="65"/>
  <c r="H7" i="65"/>
  <c r="H8" i="65"/>
  <c r="H9" i="65"/>
  <c r="H11" i="65"/>
  <c r="H6" i="65"/>
  <c r="H10" i="65" s="1"/>
  <c r="H3" i="65"/>
  <c r="H2" i="65"/>
  <c r="E22" i="64" l="1"/>
  <c r="F22" i="64"/>
  <c r="G22" i="64"/>
  <c r="D22" i="64"/>
  <c r="E10" i="64"/>
  <c r="F10" i="64"/>
  <c r="G10" i="64"/>
  <c r="D10" i="64"/>
  <c r="E4" i="64"/>
  <c r="F4" i="64"/>
  <c r="G4" i="64"/>
  <c r="D4" i="64"/>
  <c r="F48" i="60" l="1"/>
  <c r="E22" i="60"/>
  <c r="F22" i="60"/>
  <c r="G22" i="60"/>
  <c r="D22" i="60"/>
  <c r="E10" i="60"/>
  <c r="F10" i="60"/>
  <c r="G10" i="60"/>
  <c r="D10" i="60"/>
  <c r="E4" i="60"/>
  <c r="F4" i="60"/>
  <c r="G4" i="60"/>
  <c r="D4" i="60"/>
  <c r="E4" i="61" l="1"/>
  <c r="F4" i="61"/>
  <c r="G4" i="61"/>
  <c r="D4" i="61"/>
  <c r="F40" i="59" l="1"/>
  <c r="E22" i="59"/>
  <c r="F22" i="59"/>
  <c r="G22" i="59"/>
  <c r="D22" i="59"/>
  <c r="E10" i="59"/>
  <c r="F10" i="59"/>
  <c r="D10" i="59"/>
  <c r="E4" i="59"/>
  <c r="F4" i="59"/>
  <c r="G4" i="59"/>
  <c r="D4" i="59"/>
  <c r="F46" i="62" l="1"/>
  <c r="F41" i="62"/>
  <c r="E22" i="62"/>
  <c r="F22" i="62"/>
  <c r="G22" i="62"/>
  <c r="D22" i="62"/>
  <c r="E10" i="62"/>
  <c r="F10" i="62"/>
  <c r="G10" i="62"/>
  <c r="D10" i="62"/>
  <c r="E4" i="62"/>
  <c r="F4" i="62"/>
  <c r="G4" i="62"/>
  <c r="D4" i="62"/>
  <c r="F44" i="63" l="1"/>
  <c r="F40" i="63"/>
  <c r="E22" i="63"/>
  <c r="F22" i="63"/>
  <c r="G22" i="63"/>
  <c r="D22" i="63"/>
  <c r="E10" i="63"/>
  <c r="F10" i="63"/>
  <c r="G10" i="63"/>
  <c r="D10" i="63"/>
  <c r="D26" i="16" l="1"/>
  <c r="E26" i="16"/>
  <c r="F26" i="16"/>
  <c r="G26" i="16"/>
  <c r="H26" i="16"/>
  <c r="I26" i="16"/>
  <c r="J26" i="16"/>
  <c r="K26" i="16"/>
  <c r="L26" i="16"/>
  <c r="M26" i="16"/>
  <c r="N26" i="16"/>
  <c r="C26" i="16"/>
  <c r="E13" i="16"/>
  <c r="F13" i="16"/>
  <c r="G13" i="16"/>
  <c r="H13" i="16"/>
  <c r="I13" i="16"/>
  <c r="J13" i="16"/>
  <c r="K13" i="16"/>
  <c r="L13" i="16"/>
  <c r="M13" i="16"/>
  <c r="N13" i="16"/>
  <c r="C13" i="16"/>
  <c r="F45" i="12"/>
  <c r="F41" i="12"/>
  <c r="E22" i="12" l="1"/>
  <c r="F22" i="12"/>
  <c r="G22" i="12"/>
  <c r="D22" i="12"/>
  <c r="E10" i="12"/>
  <c r="F10" i="12"/>
  <c r="G10" i="12"/>
  <c r="D10" i="12"/>
  <c r="E4" i="12"/>
  <c r="F4" i="12"/>
  <c r="G4" i="12"/>
  <c r="D4" i="12"/>
  <c r="N28" i="16" l="1"/>
  <c r="F48" i="61" l="1"/>
  <c r="E4" i="16" l="1"/>
  <c r="L4" i="16"/>
  <c r="M4" i="16"/>
  <c r="F4" i="16"/>
  <c r="G4" i="16"/>
  <c r="H4" i="16"/>
  <c r="I4" i="16"/>
  <c r="J4" i="16"/>
  <c r="K4" i="16"/>
  <c r="N4" i="16"/>
  <c r="C31" i="16" l="1"/>
  <c r="C18" i="16"/>
  <c r="H26" i="69" l="1"/>
  <c r="H25" i="69"/>
  <c r="H23" i="69"/>
  <c r="H18" i="69"/>
  <c r="H19" i="69"/>
  <c r="H20" i="69"/>
  <c r="H21" i="69"/>
  <c r="H17" i="69"/>
  <c r="H7" i="69"/>
  <c r="H8" i="69"/>
  <c r="H9" i="69"/>
  <c r="H11" i="69"/>
  <c r="H6" i="69"/>
  <c r="H3" i="69"/>
  <c r="H2" i="69"/>
  <c r="E4" i="69"/>
  <c r="D4" i="69"/>
  <c r="H22" i="69" l="1"/>
  <c r="H10" i="69"/>
  <c r="H4" i="69"/>
  <c r="H26" i="68"/>
  <c r="H25" i="68"/>
  <c r="H23" i="68"/>
  <c r="H18" i="68"/>
  <c r="H19" i="68"/>
  <c r="H20" i="68"/>
  <c r="H21" i="68"/>
  <c r="H17" i="68"/>
  <c r="H11" i="68"/>
  <c r="H7" i="68"/>
  <c r="H8" i="68"/>
  <c r="H9" i="68"/>
  <c r="H6" i="68"/>
  <c r="H3" i="68"/>
  <c r="H2" i="68"/>
  <c r="E4" i="68"/>
  <c r="F4" i="68"/>
  <c r="G4" i="68"/>
  <c r="D4" i="68"/>
  <c r="H22" i="68" l="1"/>
  <c r="H10" i="68"/>
  <c r="H4" i="68"/>
  <c r="H26" i="67"/>
  <c r="H25" i="67"/>
  <c r="H23" i="67"/>
  <c r="H19" i="67"/>
  <c r="H20" i="67"/>
  <c r="H21" i="67"/>
  <c r="H11" i="67"/>
  <c r="H7" i="67"/>
  <c r="H8" i="67"/>
  <c r="H9" i="67"/>
  <c r="H6" i="67"/>
  <c r="H3" i="67"/>
  <c r="H2" i="67"/>
  <c r="H22" i="67" l="1"/>
  <c r="H10" i="67"/>
  <c r="H4" i="67"/>
  <c r="H26" i="66"/>
  <c r="H25" i="66"/>
  <c r="H23" i="66"/>
  <c r="H18" i="66"/>
  <c r="H19" i="66"/>
  <c r="H20" i="66"/>
  <c r="H21" i="66"/>
  <c r="H17" i="66"/>
  <c r="H11" i="66"/>
  <c r="H7" i="66"/>
  <c r="H8" i="66"/>
  <c r="H9" i="66"/>
  <c r="H6" i="66"/>
  <c r="H3" i="66"/>
  <c r="H2" i="66"/>
  <c r="H22" i="66" l="1"/>
  <c r="H10" i="66"/>
  <c r="H4" i="66"/>
  <c r="E4" i="65"/>
  <c r="F4" i="65"/>
  <c r="G4" i="65"/>
  <c r="D4" i="65"/>
  <c r="H4" i="65" s="1"/>
  <c r="F47" i="64" l="1"/>
  <c r="H26" i="64"/>
  <c r="H25" i="64"/>
  <c r="H23" i="64"/>
  <c r="H18" i="64"/>
  <c r="H19" i="64"/>
  <c r="H20" i="64"/>
  <c r="H21" i="64"/>
  <c r="H17" i="64"/>
  <c r="H7" i="64" l="1"/>
  <c r="H8" i="64"/>
  <c r="H9" i="64"/>
  <c r="H11" i="64"/>
  <c r="H6" i="64"/>
  <c r="H3" i="64"/>
  <c r="H2" i="64"/>
  <c r="H4" i="64" l="1"/>
  <c r="H22" i="64"/>
  <c r="H10" i="64"/>
  <c r="F40" i="64"/>
  <c r="F40" i="60"/>
  <c r="H26" i="60"/>
  <c r="H25" i="60"/>
  <c r="H23" i="60"/>
  <c r="H18" i="60"/>
  <c r="H19" i="60"/>
  <c r="H20" i="60"/>
  <c r="H21" i="60"/>
  <c r="H17" i="60"/>
  <c r="H11" i="60"/>
  <c r="H7" i="60"/>
  <c r="H8" i="60"/>
  <c r="H9" i="60"/>
  <c r="H6" i="60"/>
  <c r="H3" i="60"/>
  <c r="H2" i="60"/>
  <c r="H10" i="60" l="1"/>
  <c r="H4" i="60"/>
  <c r="H22" i="60"/>
  <c r="F45" i="59"/>
  <c r="H18" i="59"/>
  <c r="H19" i="59"/>
  <c r="H20" i="59"/>
  <c r="H21" i="59"/>
  <c r="H23" i="59"/>
  <c r="H25" i="59"/>
  <c r="H26" i="59"/>
  <c r="H17" i="59"/>
  <c r="H11" i="59"/>
  <c r="H7" i="59"/>
  <c r="H8" i="59"/>
  <c r="H9" i="59"/>
  <c r="H6" i="59"/>
  <c r="H3" i="59"/>
  <c r="H2" i="59"/>
  <c r="H4" i="59" s="1"/>
  <c r="H26" i="61"/>
  <c r="H25" i="61"/>
  <c r="H23" i="61"/>
  <c r="H18" i="61"/>
  <c r="H19" i="61"/>
  <c r="H20" i="61"/>
  <c r="H21" i="61"/>
  <c r="H17" i="61"/>
  <c r="H7" i="61"/>
  <c r="H8" i="61"/>
  <c r="H9" i="61"/>
  <c r="H11" i="61"/>
  <c r="H6" i="61"/>
  <c r="H3" i="61"/>
  <c r="H2" i="61"/>
  <c r="H26" i="62"/>
  <c r="H25" i="62"/>
  <c r="H23" i="62"/>
  <c r="H18" i="62"/>
  <c r="H19" i="62"/>
  <c r="H20" i="62"/>
  <c r="H21" i="62"/>
  <c r="H17" i="62"/>
  <c r="H7" i="62"/>
  <c r="H8" i="62"/>
  <c r="H9" i="62"/>
  <c r="H6" i="62"/>
  <c r="H3" i="62"/>
  <c r="H2" i="62"/>
  <c r="H23" i="63"/>
  <c r="H25" i="63"/>
  <c r="H26" i="63"/>
  <c r="H18" i="63"/>
  <c r="H19" i="63"/>
  <c r="H20" i="63"/>
  <c r="H21" i="63"/>
  <c r="H17" i="63"/>
  <c r="H11" i="63"/>
  <c r="H7" i="63"/>
  <c r="H8" i="63"/>
  <c r="H9" i="63"/>
  <c r="H6" i="63"/>
  <c r="H3" i="63"/>
  <c r="H2" i="63"/>
  <c r="E4" i="63"/>
  <c r="F4" i="63"/>
  <c r="G4" i="63"/>
  <c r="D4" i="63"/>
  <c r="E31" i="16"/>
  <c r="F31" i="16"/>
  <c r="G31" i="16"/>
  <c r="H31" i="16"/>
  <c r="I31" i="16"/>
  <c r="J31" i="16"/>
  <c r="K31" i="16"/>
  <c r="L31" i="16"/>
  <c r="M31" i="16"/>
  <c r="N31" i="16"/>
  <c r="F18" i="16"/>
  <c r="G18" i="16"/>
  <c r="H18" i="16"/>
  <c r="I18" i="16"/>
  <c r="J18" i="16"/>
  <c r="K18" i="16"/>
  <c r="L18" i="16"/>
  <c r="M18" i="16"/>
  <c r="N18" i="16"/>
  <c r="H26" i="12"/>
  <c r="H25" i="12"/>
  <c r="H23" i="12"/>
  <c r="H18" i="12"/>
  <c r="H19" i="12"/>
  <c r="H20" i="12"/>
  <c r="H21" i="12"/>
  <c r="H17" i="12"/>
  <c r="H7" i="12"/>
  <c r="H8" i="12"/>
  <c r="O11" i="16" s="1"/>
  <c r="H9" i="12"/>
  <c r="H11" i="12"/>
  <c r="H6" i="12"/>
  <c r="H3" i="12"/>
  <c r="H2" i="12"/>
  <c r="H24" i="69"/>
  <c r="H27" i="69" s="1"/>
  <c r="F24" i="69"/>
  <c r="F27" i="69" s="1"/>
  <c r="E24" i="69"/>
  <c r="E27" i="69" s="1"/>
  <c r="D24" i="69"/>
  <c r="D27" i="69" s="1"/>
  <c r="H14" i="69"/>
  <c r="H13" i="69"/>
  <c r="H12" i="69"/>
  <c r="H15" i="69" s="1"/>
  <c r="G15" i="69"/>
  <c r="F12" i="69"/>
  <c r="F15" i="69" s="1"/>
  <c r="E12" i="69"/>
  <c r="E15" i="69" s="1"/>
  <c r="D12" i="69"/>
  <c r="D15" i="69" s="1"/>
  <c r="H24" i="68"/>
  <c r="H27" i="68" s="1"/>
  <c r="F24" i="68"/>
  <c r="F27" i="68" s="1"/>
  <c r="E24" i="68"/>
  <c r="E27" i="68" s="1"/>
  <c r="D24" i="68"/>
  <c r="D27" i="68" s="1"/>
  <c r="H14" i="68"/>
  <c r="H13" i="68"/>
  <c r="H12" i="68"/>
  <c r="H15" i="68" s="1"/>
  <c r="G15" i="68"/>
  <c r="F12" i="68"/>
  <c r="F15" i="68" s="1"/>
  <c r="E12" i="68"/>
  <c r="E15" i="68" s="1"/>
  <c r="D12" i="68"/>
  <c r="D15" i="68" s="1"/>
  <c r="H24" i="67"/>
  <c r="H27" i="67" s="1"/>
  <c r="F24" i="67"/>
  <c r="F27" i="67" s="1"/>
  <c r="E24" i="67"/>
  <c r="E27" i="67" s="1"/>
  <c r="D24" i="67"/>
  <c r="D27" i="67" s="1"/>
  <c r="H14" i="67"/>
  <c r="H13" i="67"/>
  <c r="H12" i="67"/>
  <c r="H15" i="67" s="1"/>
  <c r="G15" i="67"/>
  <c r="F12" i="67"/>
  <c r="F15" i="67" s="1"/>
  <c r="E12" i="67"/>
  <c r="E15" i="67" s="1"/>
  <c r="D12" i="67"/>
  <c r="D15" i="67" s="1"/>
  <c r="H24" i="66"/>
  <c r="H27" i="66" s="1"/>
  <c r="F24" i="66"/>
  <c r="F27" i="66" s="1"/>
  <c r="E24" i="66"/>
  <c r="E27" i="66" s="1"/>
  <c r="D24" i="66"/>
  <c r="D27" i="66" s="1"/>
  <c r="H14" i="66"/>
  <c r="H13" i="66"/>
  <c r="H12" i="66"/>
  <c r="H15" i="66" s="1"/>
  <c r="G15" i="66"/>
  <c r="F12" i="66"/>
  <c r="F15" i="66" s="1"/>
  <c r="E12" i="66"/>
  <c r="E15" i="66" s="1"/>
  <c r="D12" i="66"/>
  <c r="D15" i="66" s="1"/>
  <c r="H24" i="65"/>
  <c r="H27" i="65" s="1"/>
  <c r="F24" i="65"/>
  <c r="F27" i="65" s="1"/>
  <c r="E24" i="65"/>
  <c r="E27" i="65" s="1"/>
  <c r="D24" i="65"/>
  <c r="D27" i="65" s="1"/>
  <c r="H12" i="65"/>
  <c r="H15" i="65" s="1"/>
  <c r="G15" i="65"/>
  <c r="F12" i="65"/>
  <c r="F15" i="65" s="1"/>
  <c r="E12" i="65"/>
  <c r="E15" i="65" s="1"/>
  <c r="D12" i="65"/>
  <c r="D15" i="65" s="1"/>
  <c r="H24" i="64"/>
  <c r="H27" i="64" s="1"/>
  <c r="F24" i="64"/>
  <c r="F27" i="64" s="1"/>
  <c r="E24" i="64"/>
  <c r="E27" i="64" s="1"/>
  <c r="D24" i="64"/>
  <c r="D27" i="64" s="1"/>
  <c r="H14" i="64"/>
  <c r="H13" i="64"/>
  <c r="H12" i="64"/>
  <c r="H15" i="64" s="1"/>
  <c r="G15" i="64"/>
  <c r="F12" i="64"/>
  <c r="F15" i="64" s="1"/>
  <c r="E12" i="64"/>
  <c r="E15" i="64" s="1"/>
  <c r="D12" i="64"/>
  <c r="D15" i="64" s="1"/>
  <c r="G27" i="63"/>
  <c r="F24" i="63"/>
  <c r="F27" i="63" s="1"/>
  <c r="E24" i="63"/>
  <c r="E27" i="63" s="1"/>
  <c r="D24" i="63"/>
  <c r="D27" i="63" s="1"/>
  <c r="H14" i="63"/>
  <c r="H13" i="63"/>
  <c r="G15" i="63"/>
  <c r="F12" i="63"/>
  <c r="F15" i="63" s="1"/>
  <c r="E12" i="63"/>
  <c r="E15" i="63" s="1"/>
  <c r="D12" i="63"/>
  <c r="D15" i="63" s="1"/>
  <c r="F24" i="62"/>
  <c r="F27" i="62" s="1"/>
  <c r="E24" i="62"/>
  <c r="E27" i="62" s="1"/>
  <c r="D24" i="62"/>
  <c r="D27" i="62" s="1"/>
  <c r="H14" i="62"/>
  <c r="H13" i="62"/>
  <c r="G15" i="62"/>
  <c r="F12" i="62"/>
  <c r="F15" i="62" s="1"/>
  <c r="E12" i="62"/>
  <c r="E15" i="62" s="1"/>
  <c r="D12" i="62"/>
  <c r="D15" i="62" s="1"/>
  <c r="F24" i="61"/>
  <c r="F27" i="61" s="1"/>
  <c r="E24" i="61"/>
  <c r="E27" i="61" s="1"/>
  <c r="D24" i="61"/>
  <c r="D27" i="61" s="1"/>
  <c r="H14" i="61"/>
  <c r="H13" i="61"/>
  <c r="G15" i="61"/>
  <c r="F12" i="61"/>
  <c r="F15" i="61" s="1"/>
  <c r="E12" i="61"/>
  <c r="E15" i="61" s="1"/>
  <c r="D12" i="61"/>
  <c r="D15" i="61" s="1"/>
  <c r="H24" i="60"/>
  <c r="H27" i="60" s="1"/>
  <c r="F24" i="60"/>
  <c r="F27" i="60" s="1"/>
  <c r="E24" i="60"/>
  <c r="E27" i="60" s="1"/>
  <c r="D24" i="60"/>
  <c r="D27" i="60" s="1"/>
  <c r="H14" i="60"/>
  <c r="H13" i="60"/>
  <c r="H12" i="60"/>
  <c r="H15" i="60" s="1"/>
  <c r="G15" i="60"/>
  <c r="F12" i="60"/>
  <c r="F15" i="60" s="1"/>
  <c r="E12" i="60"/>
  <c r="E15" i="60" s="1"/>
  <c r="D12" i="60"/>
  <c r="D15" i="60" s="1"/>
  <c r="F24" i="59"/>
  <c r="F27" i="59" s="1"/>
  <c r="E24" i="59"/>
  <c r="E27" i="59" s="1"/>
  <c r="D24" i="59"/>
  <c r="D27" i="59" s="1"/>
  <c r="H14" i="59"/>
  <c r="H13" i="59"/>
  <c r="G15" i="59"/>
  <c r="F12" i="59"/>
  <c r="F15" i="59" s="1"/>
  <c r="E12" i="59"/>
  <c r="E15" i="59" s="1"/>
  <c r="D12" i="59"/>
  <c r="D15" i="59" s="1"/>
  <c r="N15" i="16"/>
  <c r="H22" i="62" l="1"/>
  <c r="H10" i="62"/>
  <c r="H4" i="62"/>
  <c r="H12" i="59"/>
  <c r="H15" i="59" s="1"/>
  <c r="H12" i="61"/>
  <c r="H15" i="61" s="1"/>
  <c r="H10" i="61"/>
  <c r="H22" i="61"/>
  <c r="H10" i="59"/>
  <c r="O29" i="16"/>
  <c r="O12" i="16"/>
  <c r="D31" i="16"/>
  <c r="O25" i="16"/>
  <c r="H22" i="12"/>
  <c r="H12" i="63"/>
  <c r="H15" i="63" s="1"/>
  <c r="H22" i="63"/>
  <c r="O23" i="16"/>
  <c r="H24" i="61"/>
  <c r="H27" i="61" s="1"/>
  <c r="H4" i="61"/>
  <c r="O14" i="16"/>
  <c r="H4" i="12"/>
  <c r="D31" i="69"/>
  <c r="H12" i="62"/>
  <c r="H15" i="62" s="1"/>
  <c r="O9" i="16"/>
  <c r="H4" i="63"/>
  <c r="D31" i="68"/>
  <c r="H24" i="62"/>
  <c r="H27" i="62" s="1"/>
  <c r="H24" i="59"/>
  <c r="H27" i="59" s="1"/>
  <c r="H10" i="12"/>
  <c r="O10" i="16"/>
  <c r="H24" i="63"/>
  <c r="H27" i="63" s="1"/>
  <c r="H22" i="59"/>
  <c r="D31" i="67"/>
  <c r="D31" i="66"/>
  <c r="D31" i="64"/>
  <c r="D31" i="60"/>
  <c r="O27" i="16"/>
  <c r="H10" i="63"/>
  <c r="O22" i="16"/>
  <c r="O30" i="16"/>
  <c r="O24" i="16"/>
  <c r="O21" i="16"/>
  <c r="E18" i="16"/>
  <c r="D31" i="65"/>
  <c r="H14" i="12"/>
  <c r="O17" i="16" s="1"/>
  <c r="H13" i="12"/>
  <c r="O16" i="16" s="1"/>
  <c r="D31" i="59" l="1"/>
  <c r="D31" i="61"/>
  <c r="D31" i="62"/>
  <c r="D18" i="16"/>
  <c r="D31" i="63"/>
  <c r="O13" i="16"/>
  <c r="O18" i="16" s="1"/>
  <c r="O31" i="16"/>
  <c r="M28" i="16"/>
  <c r="M15" i="16"/>
  <c r="O26" i="16" l="1"/>
  <c r="K28" i="16"/>
  <c r="L28" i="16"/>
  <c r="K15" i="16"/>
  <c r="L15" i="16"/>
  <c r="D28" i="16" l="1"/>
  <c r="E28" i="16"/>
  <c r="F28" i="16"/>
  <c r="G28" i="16"/>
  <c r="H28" i="16"/>
  <c r="I28" i="16"/>
  <c r="J28" i="16"/>
  <c r="D15" i="16"/>
  <c r="E15" i="16"/>
  <c r="F15" i="16"/>
  <c r="G15" i="16"/>
  <c r="H15" i="16"/>
  <c r="I15" i="16"/>
  <c r="J15" i="16"/>
  <c r="E24" i="12"/>
  <c r="E27" i="12" s="1"/>
  <c r="F24" i="12"/>
  <c r="F27" i="12" s="1"/>
  <c r="G27" i="12"/>
  <c r="D24" i="12"/>
  <c r="D27" i="12" s="1"/>
  <c r="E12" i="12"/>
  <c r="E15" i="12" s="1"/>
  <c r="F12" i="12"/>
  <c r="F15" i="12" s="1"/>
  <c r="G15" i="12"/>
  <c r="D12" i="12"/>
  <c r="D15" i="12" s="1"/>
  <c r="D4" i="16" l="1"/>
  <c r="C28" i="16" l="1"/>
  <c r="O3" i="16"/>
  <c r="H12" i="12"/>
  <c r="H15" i="12" s="1"/>
  <c r="H24" i="12"/>
  <c r="H27" i="12" s="1"/>
  <c r="D31" i="12" l="1"/>
  <c r="O28" i="16"/>
  <c r="P29" i="16"/>
  <c r="P25" i="16"/>
  <c r="P22" i="16"/>
  <c r="P27" i="16"/>
  <c r="P30" i="16"/>
  <c r="P23" i="16"/>
  <c r="P21" i="16"/>
  <c r="P24" i="16"/>
  <c r="P31" i="16"/>
  <c r="C15" i="16"/>
  <c r="O2" i="16"/>
  <c r="C4" i="16"/>
  <c r="O4" i="16" s="1"/>
  <c r="O15" i="16" l="1"/>
  <c r="P12" i="16"/>
  <c r="P11" i="16"/>
  <c r="P9" i="16"/>
  <c r="P10" i="16"/>
  <c r="N34" i="16"/>
  <c r="P26" i="16"/>
  <c r="P17" i="16"/>
  <c r="P14" i="16"/>
  <c r="P13" i="16" s="1"/>
  <c r="P16" i="16"/>
  <c r="M34" i="16" l="1"/>
  <c r="O34" i="16" s="1"/>
  <c r="P15" i="16"/>
  <c r="P18" i="16"/>
</calcChain>
</file>

<file path=xl/sharedStrings.xml><?xml version="1.0" encoding="utf-8"?>
<sst xmlns="http://schemas.openxmlformats.org/spreadsheetml/2006/main" count="667" uniqueCount="66">
  <si>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</si>
  <si>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</si>
  <si>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</si>
  <si>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</si>
  <si>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</si>
  <si>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</si>
  <si>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</si>
  <si>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</si>
  <si>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</si>
  <si>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</si>
  <si>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</si>
  <si>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</si>
  <si>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</si>
  <si>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</si>
  <si>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Live Release Rate</t>
  </si>
  <si>
    <t>DOG</t>
  </si>
  <si>
    <t>Other</t>
  </si>
  <si>
    <t>Wildlife, Farm, etc</t>
  </si>
  <si>
    <t>Euthanasia Outcomes</t>
  </si>
  <si>
    <t>Reason</t>
  </si>
  <si>
    <t>Aggression</t>
  </si>
  <si>
    <t>Behavior Deteriorating</t>
  </si>
  <si>
    <t>Requested</t>
  </si>
  <si>
    <t>Sick/Injured</t>
  </si>
  <si>
    <t>Dog</t>
  </si>
  <si>
    <t>Live Outcome</t>
  </si>
  <si>
    <t>TNR/WC</t>
  </si>
  <si>
    <t>Adopted Off Site</t>
  </si>
  <si>
    <t>End of Life Services</t>
  </si>
  <si>
    <t>Live Outcome Rate</t>
  </si>
  <si>
    <t>Life Outcome Rate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</si>
  <si>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</si>
  <si>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</si>
  <si>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</si>
  <si>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</si>
  <si>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</si>
  <si>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</si>
  <si>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</si>
  <si>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</si>
  <si>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</si>
  <si>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</si>
  <si>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</si>
  <si>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</si>
  <si>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</si>
  <si>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</si>
  <si>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</si>
  <si>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%</t>
  </si>
  <si>
    <t>Total Dogs Out</t>
  </si>
  <si>
    <t>CATS OUT</t>
  </si>
  <si>
    <t>Dogs</t>
  </si>
  <si>
    <t>Cats</t>
  </si>
  <si>
    <t>Feral, unable to house</t>
  </si>
  <si>
    <t>Euthanasia Rate</t>
  </si>
  <si>
    <t>100% - Euthanasia Rate</t>
  </si>
  <si>
    <t>Total Cats Out</t>
  </si>
  <si>
    <t>Cat</t>
  </si>
  <si>
    <t>Too Young</t>
  </si>
  <si>
    <t>Feral, unable to treat</t>
  </si>
  <si>
    <t>Feral, Unable to House</t>
  </si>
  <si>
    <t>Feral, Unable to treat</t>
  </si>
  <si>
    <t>Poss Rabies</t>
  </si>
  <si>
    <t>Rabies Exposure</t>
  </si>
  <si>
    <t>Rabies Risk</t>
  </si>
  <si>
    <t>Rabies Suspect</t>
  </si>
  <si>
    <t>Feral - Unable to house</t>
  </si>
  <si>
    <t>Feral - unable to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</si>
</sst>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0" fillId="2" borderId="5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/>
    <xf numFmtId="0" fontId="0" fillId="0" borderId="0" xfId="0" applyAlignment="1">
      <alignment horizontal="center"/>
    </xf>
    <xf numFmtId="9" fontId="2" fillId="0" borderId="1" xfId="0" applyNumberFormat="1" applyFont="1" applyBorder="1"/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/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left"/>
    </xf>
    <xf numFmtId="9" fontId="0" fillId="2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/>
    <xf numFmtId="9" fontId="0" fillId="0" borderId="3" xfId="0" applyNumberFormat="1" applyBorder="1" applyAlignment="1">
      <alignment horizontal="center"/>
    </xf>
    <xf numFmtId="9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view="pageLayout" zoomScaleNormal="100" workbookViewId="0">
      <selection activeCell="F36" sqref="F36"/>
    </sheetView>
  </sheetViews>
  <sheetFormatPr defaultColWidth="9.1796875" defaultRowHeight="14.5" x14ac:dyDescent="0.35"/>
  <cols>
    <col min="1" max="1" width="9.81640625" customWidth="1"/>
    <col min="2" max="2" width="18.453125" style="20" customWidth="1"/>
    <col min="3" max="3" width="4.81640625" customWidth="1"/>
    <col min="4" max="4" width="10.1796875" style="21" customWidth="1"/>
    <col min="5" max="5" width="10.1796875" style="22" customWidth="1"/>
    <col min="6" max="8" width="10.1796875" style="21" customWidth="1"/>
    <col min="9" max="9" width="10.1796875" customWidth="1"/>
    <col min="10" max="15" width="9.54296875" customWidth="1"/>
    <col min="16" max="16" width="3.1796875" customWidth="1"/>
    <col min="17" max="17" width="6.1796875" bestFit="1" customWidth="1"/>
    <col min="18" max="18" width="7.81640625" customWidth="1"/>
  </cols>
  <sheetData>
    <row r="1" spans="1:9" s="5" customFormat="1" ht="43.5" x14ac:dyDescent="0.35">
      <c r="A1" s="75"/>
      <c r="B1" s="75"/>
      <c r="C1" s="1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4"/>
    </row>
    <row r="2" spans="1:9" x14ac:dyDescent="0.35">
      <c r="A2" s="76" t="s">
        <v>6</v>
      </c>
      <c r="B2" s="76"/>
      <c r="C2" s="6"/>
      <c r="D2" s="7">
        <v>65</v>
      </c>
      <c r="E2" s="8">
        <v>56</v>
      </c>
      <c r="F2" s="7">
        <v>25</v>
      </c>
      <c r="G2" s="7">
        <v>2</v>
      </c>
      <c r="H2" s="7">
        <f>SUM(D2:G2)</f>
        <v>148</v>
      </c>
      <c r="I2" s="9"/>
    </row>
    <row r="3" spans="1:9" x14ac:dyDescent="0.35">
      <c r="A3" s="76" t="s">
        <v>5</v>
      </c>
      <c r="B3" s="76"/>
      <c r="C3" s="10"/>
      <c r="D3" s="7">
        <v>70</v>
      </c>
      <c r="E3" s="8">
        <v>25</v>
      </c>
      <c r="F3" s="7">
        <v>69</v>
      </c>
      <c r="G3" s="7">
        <v>0</v>
      </c>
      <c r="H3" s="7">
        <f>SUM(D3:G3)</f>
        <v>164</v>
      </c>
      <c r="I3" s="9"/>
    </row>
    <row r="4" spans="1:9" x14ac:dyDescent="0.35">
      <c r="A4" s="77" t="s">
        <v>7</v>
      </c>
      <c r="B4" s="78"/>
      <c r="C4" s="10"/>
      <c r="D4" s="7">
        <f>SUM(D2:D3)</f>
        <v>135</v>
      </c>
      <c r="E4" s="7">
        <f>SUM(E2:E3)</f>
        <v>81</v>
      </c>
      <c r="F4" s="7">
        <f>SUM(F2:F3)</f>
        <v>94</v>
      </c>
      <c r="G4" s="7">
        <f>SUM(G2:G3)</f>
        <v>2</v>
      </c>
      <c r="H4" s="7">
        <f>SUM(H2:H3)</f>
        <v>312</v>
      </c>
      <c r="I4" s="9"/>
    </row>
    <row r="5" spans="1:9" x14ac:dyDescent="0.35">
      <c r="A5" s="11"/>
      <c r="B5" s="12"/>
      <c r="C5" s="10"/>
      <c r="D5" s="13"/>
      <c r="E5" s="13"/>
      <c r="F5" s="13"/>
      <c r="G5" s="13"/>
      <c r="H5" s="14"/>
      <c r="I5" s="9"/>
    </row>
    <row r="6" spans="1:9" x14ac:dyDescent="0.35">
      <c r="A6" s="72" t="s">
        <v>15</v>
      </c>
      <c r="B6" s="15" t="s">
        <v>9</v>
      </c>
      <c r="C6" s="10"/>
      <c r="D6" s="7">
        <v>24</v>
      </c>
      <c r="E6" s="8">
        <v>18</v>
      </c>
      <c r="F6" s="7">
        <v>10</v>
      </c>
      <c r="G6" s="7">
        <v>1</v>
      </c>
      <c r="H6" s="7">
        <f t="shared" ref="H6:H11" si="0">SUM(D6:G6)</f>
        <v>53</v>
      </c>
      <c r="I6" s="9"/>
    </row>
    <row r="7" spans="1:9" x14ac:dyDescent="0.35">
      <c r="A7" s="73"/>
      <c r="B7" s="15" t="s">
        <v>27</v>
      </c>
      <c r="C7" s="10"/>
      <c r="D7" s="7">
        <v>0</v>
      </c>
      <c r="E7" s="8">
        <v>0</v>
      </c>
      <c r="F7" s="7">
        <v>0</v>
      </c>
      <c r="G7" s="7">
        <v>0</v>
      </c>
      <c r="H7" s="7">
        <f t="shared" si="0"/>
        <v>0</v>
      </c>
      <c r="I7" s="9"/>
    </row>
    <row r="8" spans="1:9" x14ac:dyDescent="0.35">
      <c r="A8" s="73"/>
      <c r="B8" s="15" t="s">
        <v>10</v>
      </c>
      <c r="C8" s="10"/>
      <c r="D8" s="7">
        <v>37</v>
      </c>
      <c r="E8" s="8">
        <v>19</v>
      </c>
      <c r="F8" s="7">
        <v>1</v>
      </c>
      <c r="G8" s="7">
        <v>0</v>
      </c>
      <c r="H8" s="7">
        <f t="shared" si="0"/>
        <v>57</v>
      </c>
      <c r="I8" s="9"/>
    </row>
    <row r="9" spans="1:9" x14ac:dyDescent="0.35">
      <c r="A9" s="73"/>
      <c r="B9" s="16" t="s">
        <v>11</v>
      </c>
      <c r="C9" s="10"/>
      <c r="D9" s="7">
        <v>6</v>
      </c>
      <c r="E9" s="8">
        <v>2</v>
      </c>
      <c r="F9" s="7">
        <v>1</v>
      </c>
      <c r="G9" s="7">
        <v>0</v>
      </c>
      <c r="H9" s="7">
        <f t="shared" si="0"/>
        <v>9</v>
      </c>
      <c r="I9" s="9"/>
    </row>
    <row r="10" spans="1:9" x14ac:dyDescent="0.35">
      <c r="A10" s="73"/>
      <c r="B10" s="24" t="s">
        <v>25</v>
      </c>
      <c r="C10" s="10"/>
      <c r="D10" s="7">
        <f>SUM(D6:D9)</f>
        <v>67</v>
      </c>
      <c r="E10" s="7">
        <f>SUM(E6:E9)</f>
        <v>39</v>
      </c>
      <c r="F10" s="7">
        <f>SUM(F6:F9)</f>
        <v>12</v>
      </c>
      <c r="G10" s="7">
        <f>SUM(G6:G9)</f>
        <v>1</v>
      </c>
      <c r="H10" s="7">
        <f t="shared" si="0"/>
        <v>119</v>
      </c>
      <c r="I10" s="9"/>
    </row>
    <row r="11" spans="1:9" x14ac:dyDescent="0.35">
      <c r="A11" s="73"/>
      <c r="B11" s="16" t="s">
        <v>12</v>
      </c>
      <c r="C11" s="10"/>
      <c r="D11" s="7">
        <v>7</v>
      </c>
      <c r="E11" s="8">
        <v>1</v>
      </c>
      <c r="F11" s="7">
        <v>1</v>
      </c>
      <c r="G11" s="7">
        <v>0</v>
      </c>
      <c r="H11" s="7">
        <f t="shared" si="0"/>
        <v>9</v>
      </c>
      <c r="I11" s="9"/>
    </row>
    <row r="12" spans="1:9" x14ac:dyDescent="0.35">
      <c r="A12" s="73"/>
      <c r="B12" s="16" t="s">
        <v>52</v>
      </c>
      <c r="C12" s="10"/>
      <c r="D12" s="17">
        <f>D11/D2</f>
        <v>0.1076923076923077</v>
      </c>
      <c r="E12" s="17">
        <f>E11/E2</f>
        <v>1.7857142857142856E-2</v>
      </c>
      <c r="F12" s="17">
        <f>F11/F2</f>
        <v>0.04</v>
      </c>
      <c r="G12" s="17">
        <v>0</v>
      </c>
      <c r="H12" s="17">
        <f>H11/H2</f>
        <v>6.0810810810810814E-2</v>
      </c>
      <c r="I12" s="9"/>
    </row>
    <row r="13" spans="1:9" x14ac:dyDescent="0.35">
      <c r="A13" s="73"/>
      <c r="B13" s="16" t="s">
        <v>13</v>
      </c>
      <c r="C13" s="10"/>
      <c r="D13" s="7">
        <v>1</v>
      </c>
      <c r="E13" s="8">
        <v>1</v>
      </c>
      <c r="F13" s="7">
        <v>4</v>
      </c>
      <c r="G13" s="7">
        <v>0</v>
      </c>
      <c r="H13" s="7">
        <f>SUM(D13:G13)</f>
        <v>6</v>
      </c>
      <c r="I13" s="9"/>
    </row>
    <row r="14" spans="1:9" x14ac:dyDescent="0.35">
      <c r="A14" s="73"/>
      <c r="B14" s="16" t="s">
        <v>28</v>
      </c>
      <c r="C14" s="10"/>
      <c r="D14" s="7">
        <v>4</v>
      </c>
      <c r="E14" s="8">
        <v>0</v>
      </c>
      <c r="F14" s="7">
        <v>7</v>
      </c>
      <c r="G14" s="7">
        <v>0</v>
      </c>
      <c r="H14" s="7">
        <f>SUM(D14:G14)</f>
        <v>11</v>
      </c>
      <c r="I14" s="9"/>
    </row>
    <row r="15" spans="1:9" s="52" customFormat="1" x14ac:dyDescent="0.35">
      <c r="A15" s="74"/>
      <c r="B15" s="55" t="s">
        <v>29</v>
      </c>
      <c r="C15" s="30"/>
      <c r="D15" s="56">
        <f>100%-D12</f>
        <v>0.89230769230769225</v>
      </c>
      <c r="E15" s="56">
        <f>100%-E12</f>
        <v>0.9821428571428571</v>
      </c>
      <c r="F15" s="56">
        <f>100%-F12</f>
        <v>0.96</v>
      </c>
      <c r="G15" s="56">
        <f>100%-G12</f>
        <v>1</v>
      </c>
      <c r="H15" s="56">
        <f>100%-H12</f>
        <v>0.93918918918918914</v>
      </c>
      <c r="I15" s="54"/>
    </row>
    <row r="16" spans="1:9" x14ac:dyDescent="0.35">
      <c r="A16" s="18"/>
      <c r="B16" s="12"/>
      <c r="C16" s="10"/>
      <c r="D16" s="13"/>
      <c r="E16" s="13"/>
      <c r="F16" s="13"/>
      <c r="G16" s="13"/>
      <c r="H16" s="14"/>
      <c r="I16" s="9"/>
    </row>
    <row r="17" spans="1:9" x14ac:dyDescent="0.35">
      <c r="A17" s="72" t="s">
        <v>8</v>
      </c>
      <c r="B17" s="15" t="s">
        <v>9</v>
      </c>
      <c r="C17" s="10"/>
      <c r="D17" s="7">
        <v>27</v>
      </c>
      <c r="E17" s="8">
        <v>19</v>
      </c>
      <c r="F17" s="7">
        <v>31</v>
      </c>
      <c r="G17" s="7">
        <v>0</v>
      </c>
      <c r="H17" s="7">
        <f>SUM(D17:G17)</f>
        <v>77</v>
      </c>
      <c r="I17" s="9"/>
    </row>
    <row r="18" spans="1:9" x14ac:dyDescent="0.35">
      <c r="A18" s="73"/>
      <c r="B18" s="15" t="s">
        <v>27</v>
      </c>
      <c r="C18" s="10"/>
      <c r="D18" s="7">
        <v>2</v>
      </c>
      <c r="E18" s="8">
        <v>0</v>
      </c>
      <c r="F18" s="7">
        <v>2</v>
      </c>
      <c r="G18" s="7">
        <v>0</v>
      </c>
      <c r="H18" s="7">
        <f>SUM(D18:G18)</f>
        <v>4</v>
      </c>
      <c r="I18" s="9"/>
    </row>
    <row r="19" spans="1:9" x14ac:dyDescent="0.35">
      <c r="A19" s="73"/>
      <c r="B19" s="15" t="s">
        <v>10</v>
      </c>
      <c r="C19" s="10"/>
      <c r="D19" s="7">
        <v>3</v>
      </c>
      <c r="E19" s="8">
        <v>2</v>
      </c>
      <c r="F19" s="7">
        <v>0</v>
      </c>
      <c r="G19" s="7">
        <v>0</v>
      </c>
      <c r="H19" s="7">
        <f>SUM(D19:G19)</f>
        <v>5</v>
      </c>
      <c r="I19" s="9"/>
    </row>
    <row r="20" spans="1:9" x14ac:dyDescent="0.35">
      <c r="A20" s="73"/>
      <c r="B20" s="16" t="s">
        <v>11</v>
      </c>
      <c r="C20" s="10"/>
      <c r="D20" s="7">
        <v>4</v>
      </c>
      <c r="E20" s="8">
        <v>0</v>
      </c>
      <c r="F20" s="7">
        <v>1</v>
      </c>
      <c r="G20" s="7">
        <v>0</v>
      </c>
      <c r="H20" s="7">
        <f>SUM(D20:G20)</f>
        <v>5</v>
      </c>
      <c r="I20" s="9"/>
    </row>
    <row r="21" spans="1:9" x14ac:dyDescent="0.35">
      <c r="A21" s="73"/>
      <c r="B21" s="16" t="s">
        <v>26</v>
      </c>
      <c r="C21" s="10"/>
      <c r="D21" s="7">
        <v>37</v>
      </c>
      <c r="E21" s="8">
        <v>16</v>
      </c>
      <c r="F21" s="7">
        <v>19</v>
      </c>
      <c r="G21" s="7">
        <v>0</v>
      </c>
      <c r="H21" s="7">
        <f>SUM(D21:G21)</f>
        <v>72</v>
      </c>
      <c r="I21" s="9"/>
    </row>
    <row r="22" spans="1:9" x14ac:dyDescent="0.35">
      <c r="A22" s="73"/>
      <c r="B22" s="24" t="s">
        <v>25</v>
      </c>
      <c r="C22" s="10"/>
      <c r="D22" s="7">
        <f>SUM(D17:D21)</f>
        <v>73</v>
      </c>
      <c r="E22" s="7">
        <f>SUM(E17:E21)</f>
        <v>37</v>
      </c>
      <c r="F22" s="7">
        <f>SUM(F17:F21)</f>
        <v>53</v>
      </c>
      <c r="G22" s="7">
        <f>SUM(G17:G21)</f>
        <v>0</v>
      </c>
      <c r="H22" s="7">
        <f>SUM(H17:H21)</f>
        <v>163</v>
      </c>
      <c r="I22" s="21"/>
    </row>
    <row r="23" spans="1:9" x14ac:dyDescent="0.35">
      <c r="A23" s="73"/>
      <c r="B23" s="16" t="s">
        <v>12</v>
      </c>
      <c r="C23" s="10"/>
      <c r="D23" s="7">
        <v>1</v>
      </c>
      <c r="E23" s="8">
        <v>1</v>
      </c>
      <c r="F23" s="7">
        <v>1</v>
      </c>
      <c r="G23" s="7">
        <v>0</v>
      </c>
      <c r="H23" s="7">
        <f>SUM(D23:G23)</f>
        <v>3</v>
      </c>
      <c r="I23" s="9"/>
    </row>
    <row r="24" spans="1:9" x14ac:dyDescent="0.35">
      <c r="A24" s="73"/>
      <c r="B24" s="16" t="s">
        <v>52</v>
      </c>
      <c r="C24" s="10"/>
      <c r="D24" s="17">
        <f>D23/D3</f>
        <v>1.4285714285714285E-2</v>
      </c>
      <c r="E24" s="17">
        <f>E23/E3</f>
        <v>0.04</v>
      </c>
      <c r="F24" s="17">
        <f>F23/F3</f>
        <v>1.4492753623188406E-2</v>
      </c>
      <c r="G24" s="17">
        <v>0</v>
      </c>
      <c r="H24" s="17">
        <f>H23/H3</f>
        <v>1.8292682926829267E-2</v>
      </c>
      <c r="I24" s="9"/>
    </row>
    <row r="25" spans="1:9" x14ac:dyDescent="0.35">
      <c r="A25" s="73"/>
      <c r="B25" s="16" t="s">
        <v>13</v>
      </c>
      <c r="C25" s="10"/>
      <c r="D25" s="7">
        <v>1</v>
      </c>
      <c r="E25" s="8">
        <v>0</v>
      </c>
      <c r="F25" s="7">
        <v>0</v>
      </c>
      <c r="G25" s="7">
        <v>0</v>
      </c>
      <c r="H25" s="7">
        <f>SUM(D25:G25)</f>
        <v>1</v>
      </c>
      <c r="I25" s="9"/>
    </row>
    <row r="26" spans="1:9" x14ac:dyDescent="0.35">
      <c r="A26" s="73"/>
      <c r="B26" s="16" t="s">
        <v>28</v>
      </c>
      <c r="C26" s="10"/>
      <c r="D26" s="7">
        <v>0</v>
      </c>
      <c r="E26" s="8">
        <v>0</v>
      </c>
      <c r="F26" s="7">
        <v>3</v>
      </c>
      <c r="G26" s="7">
        <v>0</v>
      </c>
      <c r="H26" s="7">
        <f>SUM(D26:G26)</f>
        <v>3</v>
      </c>
      <c r="I26" s="9"/>
    </row>
    <row r="27" spans="1:9" s="52" customFormat="1" x14ac:dyDescent="0.35">
      <c r="A27" s="74"/>
      <c r="B27" s="59" t="s">
        <v>30</v>
      </c>
      <c r="C27" s="30"/>
      <c r="D27" s="56">
        <f>100%-D24</f>
        <v>0.98571428571428577</v>
      </c>
      <c r="E27" s="56">
        <f>100%-E24</f>
        <v>0.96</v>
      </c>
      <c r="F27" s="56">
        <f>100%-F24</f>
        <v>0.98550724637681164</v>
      </c>
      <c r="G27" s="56">
        <f>100%-G24</f>
        <v>1</v>
      </c>
      <c r="H27" s="56">
        <f>100%-H24</f>
        <v>0.98170731707317072</v>
      </c>
      <c r="I27" s="54"/>
    </row>
    <row r="28" spans="1:9" x14ac:dyDescent="0.35">
      <c r="A28" s="18"/>
      <c r="B28" s="12"/>
      <c r="C28" s="10"/>
      <c r="D28" s="13"/>
      <c r="E28" s="13"/>
      <c r="F28" s="13"/>
      <c r="G28" s="13"/>
      <c r="H28" s="14"/>
      <c r="I28" s="9"/>
    </row>
    <row r="29" spans="1:9" x14ac:dyDescent="0.35">
      <c r="A29" s="7" t="s">
        <v>16</v>
      </c>
      <c r="B29" s="16" t="s">
        <v>17</v>
      </c>
      <c r="C29" s="10"/>
      <c r="D29" s="7">
        <v>0</v>
      </c>
      <c r="E29" s="8">
        <v>0</v>
      </c>
      <c r="F29" s="7">
        <v>0</v>
      </c>
      <c r="G29" s="7">
        <v>0</v>
      </c>
      <c r="H29" s="7">
        <v>0</v>
      </c>
      <c r="I29" s="9"/>
    </row>
    <row r="30" spans="1:9" x14ac:dyDescent="0.35">
      <c r="A30" s="19"/>
      <c r="B30" s="12"/>
      <c r="C30" s="10"/>
      <c r="D30" s="13"/>
      <c r="E30" s="13"/>
      <c r="F30" s="13"/>
      <c r="G30" s="13"/>
      <c r="H30" s="14"/>
      <c r="I30" s="9"/>
    </row>
    <row r="31" spans="1:9" x14ac:dyDescent="0.35">
      <c r="A31" s="63" t="s">
        <v>4</v>
      </c>
      <c r="B31" s="64" t="s">
        <v>14</v>
      </c>
      <c r="C31" s="30"/>
      <c r="D31" s="79">
        <f>(H15+H27)/2</f>
        <v>0.96044825313117999</v>
      </c>
      <c r="E31" s="80"/>
      <c r="F31" s="80"/>
      <c r="G31" s="80"/>
      <c r="H31" s="81"/>
      <c r="I31" s="9"/>
    </row>
    <row r="32" spans="1:9" x14ac:dyDescent="0.35">
      <c r="I32" s="9"/>
    </row>
    <row r="33" spans="1:18" x14ac:dyDescent="0.35">
      <c r="I33" s="9"/>
    </row>
    <row r="34" spans="1:18" x14ac:dyDescent="0.35">
      <c r="B34" s="76" t="s">
        <v>18</v>
      </c>
      <c r="C34" s="76"/>
      <c r="D34" s="76"/>
      <c r="E34" s="76"/>
      <c r="F34" s="76"/>
      <c r="I34" s="9"/>
    </row>
    <row r="35" spans="1:18" x14ac:dyDescent="0.35">
      <c r="A35" s="15"/>
      <c r="B35" s="82" t="s">
        <v>19</v>
      </c>
      <c r="C35" s="83"/>
      <c r="D35" s="83"/>
      <c r="E35" s="23"/>
      <c r="F35" s="23" t="s">
        <v>4</v>
      </c>
      <c r="I35" s="9"/>
    </row>
    <row r="36" spans="1:18" x14ac:dyDescent="0.35">
      <c r="A36" s="84" t="s">
        <v>24</v>
      </c>
      <c r="B36" s="83" t="s">
        <v>20</v>
      </c>
      <c r="C36" s="83"/>
      <c r="D36" s="83"/>
      <c r="E36" s="15"/>
      <c r="F36" s="15">
        <v>3</v>
      </c>
      <c r="I36" s="9"/>
    </row>
    <row r="37" spans="1:18" x14ac:dyDescent="0.35">
      <c r="A37" s="84"/>
      <c r="B37" s="85" t="s">
        <v>21</v>
      </c>
      <c r="C37" s="86"/>
      <c r="D37" s="87"/>
      <c r="E37" s="15"/>
      <c r="F37" s="15">
        <v>2</v>
      </c>
      <c r="I37" s="9"/>
    </row>
    <row r="38" spans="1:18" x14ac:dyDescent="0.35">
      <c r="A38" s="84"/>
      <c r="B38" s="66" t="s">
        <v>51</v>
      </c>
      <c r="C38" s="67"/>
      <c r="D38" s="68"/>
      <c r="E38" s="15"/>
      <c r="F38" s="15">
        <v>1</v>
      </c>
      <c r="I38" s="9"/>
    </row>
    <row r="39" spans="1:18" x14ac:dyDescent="0.35">
      <c r="A39" s="84"/>
      <c r="B39" s="85" t="s">
        <v>22</v>
      </c>
      <c r="C39" s="86"/>
      <c r="D39" s="87"/>
      <c r="E39" s="15"/>
      <c r="F39" s="15">
        <v>11</v>
      </c>
    </row>
    <row r="40" spans="1:18" x14ac:dyDescent="0.35">
      <c r="A40" s="84"/>
      <c r="B40" s="83" t="s">
        <v>23</v>
      </c>
      <c r="C40" s="83"/>
      <c r="D40" s="83"/>
      <c r="E40" s="15"/>
      <c r="F40" s="15">
        <v>3</v>
      </c>
    </row>
    <row r="41" spans="1:18" s="21" customFormat="1" x14ac:dyDescent="0.35">
      <c r="A41" s="15"/>
      <c r="B41" s="83"/>
      <c r="C41" s="83"/>
      <c r="D41" s="83"/>
      <c r="E41" s="23" t="s">
        <v>4</v>
      </c>
      <c r="F41" s="23">
        <f>SUM(F36:F40)</f>
        <v>20</v>
      </c>
      <c r="I41"/>
      <c r="J41"/>
      <c r="K41"/>
      <c r="L41"/>
      <c r="M41"/>
      <c r="N41"/>
      <c r="O41"/>
      <c r="P41"/>
      <c r="Q41"/>
      <c r="R41"/>
    </row>
    <row r="42" spans="1:18" s="21" customFormat="1" x14ac:dyDescent="0.35">
      <c r="A42" s="84" t="s">
        <v>55</v>
      </c>
      <c r="B42" s="83" t="s">
        <v>57</v>
      </c>
      <c r="C42" s="83"/>
      <c r="D42" s="83"/>
      <c r="E42" s="15"/>
      <c r="F42" s="15">
        <v>1</v>
      </c>
      <c r="I42"/>
      <c r="J42"/>
      <c r="K42"/>
      <c r="L42"/>
      <c r="M42"/>
      <c r="N42"/>
      <c r="O42"/>
      <c r="P42"/>
      <c r="Q42"/>
      <c r="R42"/>
    </row>
    <row r="43" spans="1:18" s="21" customFormat="1" x14ac:dyDescent="0.35">
      <c r="A43" s="84"/>
      <c r="B43" s="85" t="s">
        <v>22</v>
      </c>
      <c r="C43" s="86"/>
      <c r="D43" s="87"/>
      <c r="E43" s="15"/>
      <c r="F43" s="15">
        <v>3</v>
      </c>
      <c r="I43"/>
      <c r="J43"/>
      <c r="K43"/>
      <c r="L43"/>
      <c r="M43"/>
      <c r="N43"/>
      <c r="O43"/>
      <c r="P43"/>
      <c r="Q43"/>
      <c r="R43"/>
    </row>
    <row r="44" spans="1:18" s="21" customFormat="1" x14ac:dyDescent="0.35">
      <c r="A44" s="84"/>
      <c r="B44" s="83" t="s">
        <v>23</v>
      </c>
      <c r="C44" s="83"/>
      <c r="D44" s="83"/>
      <c r="E44" s="15"/>
      <c r="F44" s="15">
        <v>2</v>
      </c>
      <c r="I44"/>
      <c r="J44"/>
      <c r="K44"/>
      <c r="L44"/>
      <c r="M44"/>
      <c r="N44"/>
      <c r="O44"/>
      <c r="P44"/>
      <c r="Q44"/>
      <c r="R44"/>
    </row>
    <row r="45" spans="1:18" s="21" customFormat="1" x14ac:dyDescent="0.35">
      <c r="A45" s="15"/>
      <c r="B45" s="83"/>
      <c r="C45" s="83"/>
      <c r="D45" s="83"/>
      <c r="E45" s="23" t="s">
        <v>4</v>
      </c>
      <c r="F45" s="23">
        <f>SUM(F42:F44)</f>
        <v>6</v>
      </c>
      <c r="I45"/>
      <c r="J45"/>
      <c r="K45"/>
      <c r="L45"/>
      <c r="M45"/>
      <c r="N45"/>
      <c r="O45"/>
      <c r="P45"/>
      <c r="Q45"/>
      <c r="R45"/>
    </row>
  </sheetData>
  <mergeCells count="20">
    <mergeCell ref="B45:D45"/>
    <mergeCell ref="B41:D41"/>
    <mergeCell ref="A42:A44"/>
    <mergeCell ref="B42:D42"/>
    <mergeCell ref="B43:D43"/>
    <mergeCell ref="B44:D44"/>
    <mergeCell ref="D31:H31"/>
    <mergeCell ref="B34:F34"/>
    <mergeCell ref="B35:D35"/>
    <mergeCell ref="A36:A40"/>
    <mergeCell ref="B36:D36"/>
    <mergeCell ref="B37:D37"/>
    <mergeCell ref="B39:D39"/>
    <mergeCell ref="B40:D40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  <ignoredErrors>
    <ignoredError sqref="H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5"/>
  <sheetViews>
    <sheetView topLeftCell="A7" zoomScaleNormal="100" workbookViewId="0">
      <selection activeCell="H20" sqref="H20"/>
    </sheetView>
  </sheetViews>
  <sheetFormatPr defaultColWidth="9.1796875" defaultRowHeight="14.5" x14ac:dyDescent="0.35"/>
  <cols>
    <col min="1" max="1" width="9.81640625" customWidth="1"/>
    <col min="2" max="2" width="18.453125" style="20" customWidth="1"/>
    <col min="3" max="3" width="4.81640625" customWidth="1"/>
    <col min="4" max="4" width="10.1796875" style="21" customWidth="1"/>
    <col min="5" max="5" width="10.1796875" style="22" customWidth="1"/>
    <col min="6" max="8" width="10.1796875" style="21" customWidth="1"/>
    <col min="9" max="9" width="10.1796875" customWidth="1"/>
    <col min="10" max="15" width="9.54296875" customWidth="1"/>
    <col min="16" max="16" width="3.1796875" customWidth="1"/>
    <col min="17" max="17" width="6.1796875" bestFit="1" customWidth="1"/>
    <col min="18" max="18" width="7.81640625" customWidth="1"/>
  </cols>
  <sheetData>
    <row r="1" spans="1:9" s="5" customFormat="1" ht="43.5" x14ac:dyDescent="0.35">
      <c r="A1" s="75"/>
      <c r="B1" s="75"/>
      <c r="C1" s="1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4"/>
    </row>
    <row r="2" spans="1:9" x14ac:dyDescent="0.35">
      <c r="A2" s="76" t="s">
        <v>6</v>
      </c>
      <c r="B2" s="76"/>
      <c r="C2" s="6"/>
      <c r="D2" s="7">
        <v>52</v>
      </c>
      <c r="E2" s="8">
        <v>46</v>
      </c>
      <c r="F2" s="7">
        <v>24</v>
      </c>
      <c r="G2" s="7">
        <v>1</v>
      </c>
      <c r="H2" s="7">
        <f>SUM(D2:G2)</f>
        <v>123</v>
      </c>
      <c r="I2" s="9"/>
    </row>
    <row r="3" spans="1:9" x14ac:dyDescent="0.35">
      <c r="A3" s="76" t="s">
        <v>5</v>
      </c>
      <c r="B3" s="76"/>
      <c r="C3" s="10"/>
      <c r="D3" s="7">
        <v>117</v>
      </c>
      <c r="E3" s="8">
        <v>90</v>
      </c>
      <c r="F3" s="7">
        <v>36</v>
      </c>
      <c r="G3" s="7">
        <v>0</v>
      </c>
      <c r="H3" s="7">
        <f>SUM(D3:G3)</f>
        <v>243</v>
      </c>
      <c r="I3" s="9"/>
    </row>
    <row r="4" spans="1:9" x14ac:dyDescent="0.35">
      <c r="A4" s="77" t="s">
        <v>7</v>
      </c>
      <c r="B4" s="78"/>
      <c r="C4" s="10"/>
      <c r="D4" s="7">
        <f>SUM(D2:D3)</f>
        <v>169</v>
      </c>
      <c r="E4" s="7">
        <f t="shared" ref="E4:G4" si="0">SUM(E2:E3)</f>
        <v>136</v>
      </c>
      <c r="F4" s="7">
        <f t="shared" si="0"/>
        <v>60</v>
      </c>
      <c r="G4" s="7">
        <f t="shared" si="0"/>
        <v>1</v>
      </c>
      <c r="H4" s="7">
        <f>SUM(H2:H3)</f>
        <v>366</v>
      </c>
      <c r="I4" s="9"/>
    </row>
    <row r="5" spans="1:9" x14ac:dyDescent="0.35">
      <c r="A5" s="11"/>
      <c r="B5" s="12"/>
      <c r="C5" s="10"/>
      <c r="D5" s="13"/>
      <c r="E5" s="13"/>
      <c r="F5" s="13"/>
      <c r="G5" s="13"/>
      <c r="H5" s="14"/>
      <c r="I5" s="9"/>
    </row>
    <row r="6" spans="1:9" x14ac:dyDescent="0.35">
      <c r="A6" s="72" t="s">
        <v>15</v>
      </c>
      <c r="B6" s="15" t="s">
        <v>9</v>
      </c>
      <c r="C6" s="10"/>
      <c r="D6" s="7">
        <v>18</v>
      </c>
      <c r="E6" s="8">
        <v>18</v>
      </c>
      <c r="F6" s="7">
        <v>7</v>
      </c>
      <c r="G6" s="7">
        <v>1</v>
      </c>
      <c r="H6" s="7">
        <f>SUM(D6:G6)</f>
        <v>44</v>
      </c>
      <c r="I6" s="9"/>
    </row>
    <row r="7" spans="1:9" x14ac:dyDescent="0.35">
      <c r="A7" s="73"/>
      <c r="B7" s="15" t="s">
        <v>27</v>
      </c>
      <c r="C7" s="10"/>
      <c r="D7" s="7">
        <v>0</v>
      </c>
      <c r="E7" s="8">
        <v>0</v>
      </c>
      <c r="F7" s="7">
        <v>0</v>
      </c>
      <c r="G7" s="7">
        <v>0</v>
      </c>
      <c r="H7" s="7">
        <f>SUM(D7:G7)</f>
        <v>0</v>
      </c>
      <c r="I7" s="9"/>
    </row>
    <row r="8" spans="1:9" x14ac:dyDescent="0.35">
      <c r="A8" s="73"/>
      <c r="B8" s="15" t="s">
        <v>10</v>
      </c>
      <c r="C8" s="10"/>
      <c r="D8" s="7">
        <v>29</v>
      </c>
      <c r="E8" s="8">
        <v>16</v>
      </c>
      <c r="F8" s="7">
        <v>0</v>
      </c>
      <c r="G8" s="7">
        <v>0</v>
      </c>
      <c r="H8" s="7">
        <f>SUM(D8:G8)</f>
        <v>45</v>
      </c>
      <c r="I8" s="9"/>
    </row>
    <row r="9" spans="1:9" x14ac:dyDescent="0.35">
      <c r="A9" s="73"/>
      <c r="B9" s="16" t="s">
        <v>11</v>
      </c>
      <c r="C9" s="10"/>
      <c r="D9" s="7">
        <v>7</v>
      </c>
      <c r="E9" s="8">
        <v>5</v>
      </c>
      <c r="F9" s="7">
        <v>3</v>
      </c>
      <c r="G9" s="7">
        <v>0</v>
      </c>
      <c r="H9" s="7">
        <f>SUM(D9:G9)</f>
        <v>15</v>
      </c>
      <c r="I9" s="9"/>
    </row>
    <row r="10" spans="1:9" x14ac:dyDescent="0.35">
      <c r="A10" s="73"/>
      <c r="B10" s="24" t="s">
        <v>25</v>
      </c>
      <c r="C10" s="10"/>
      <c r="D10" s="7">
        <f>SUM(D6:D9)</f>
        <v>54</v>
      </c>
      <c r="E10" s="7">
        <f t="shared" ref="E10:H10" si="1">SUM(E6:E9)</f>
        <v>39</v>
      </c>
      <c r="F10" s="7">
        <f t="shared" si="1"/>
        <v>10</v>
      </c>
      <c r="G10" s="7">
        <f t="shared" si="1"/>
        <v>1</v>
      </c>
      <c r="H10" s="7">
        <f t="shared" si="1"/>
        <v>104</v>
      </c>
      <c r="I10" s="9"/>
    </row>
    <row r="11" spans="1:9" x14ac:dyDescent="0.35">
      <c r="A11" s="73"/>
      <c r="B11" s="16" t="s">
        <v>12</v>
      </c>
      <c r="C11" s="10"/>
      <c r="D11" s="7">
        <v>6</v>
      </c>
      <c r="E11" s="8">
        <v>4</v>
      </c>
      <c r="F11" s="7">
        <v>3</v>
      </c>
      <c r="G11" s="7">
        <v>0</v>
      </c>
      <c r="H11" s="7">
        <f>SUM(D11:G11)</f>
        <v>13</v>
      </c>
      <c r="I11" s="9"/>
    </row>
    <row r="12" spans="1:9" x14ac:dyDescent="0.35">
      <c r="A12" s="73"/>
      <c r="B12" s="16" t="s">
        <v>52</v>
      </c>
      <c r="C12" s="10"/>
      <c r="D12" s="17">
        <f>D11/D2</f>
        <v>0.11538461538461539</v>
      </c>
      <c r="E12" s="17">
        <f>E11/E2</f>
        <v>8.6956521739130432E-2</v>
      </c>
      <c r="F12" s="17">
        <f>F11/F2</f>
        <v>0.125</v>
      </c>
      <c r="G12" s="17">
        <v>0</v>
      </c>
      <c r="H12" s="17">
        <f>H11/H2</f>
        <v>0.10569105691056911</v>
      </c>
      <c r="I12" s="9"/>
    </row>
    <row r="13" spans="1:9" x14ac:dyDescent="0.35">
      <c r="A13" s="73"/>
      <c r="B13" s="16" t="s">
        <v>13</v>
      </c>
      <c r="C13" s="10"/>
      <c r="D13" s="7">
        <v>0</v>
      </c>
      <c r="E13" s="8">
        <v>0</v>
      </c>
      <c r="F13" s="7">
        <v>0</v>
      </c>
      <c r="G13" s="7">
        <v>0</v>
      </c>
      <c r="H13" s="7">
        <f>SUM(D13:G13)</f>
        <v>0</v>
      </c>
      <c r="I13" s="9"/>
    </row>
    <row r="14" spans="1:9" x14ac:dyDescent="0.35">
      <c r="A14" s="73"/>
      <c r="B14" s="16" t="s">
        <v>28</v>
      </c>
      <c r="C14" s="10"/>
      <c r="D14" s="7">
        <v>1</v>
      </c>
      <c r="E14" s="8">
        <v>0</v>
      </c>
      <c r="F14" s="7">
        <v>15</v>
      </c>
      <c r="G14" s="7">
        <v>0</v>
      </c>
      <c r="H14" s="7">
        <f>SUM(D14:G14)</f>
        <v>16</v>
      </c>
      <c r="I14" s="9"/>
    </row>
    <row r="15" spans="1:9" s="52" customFormat="1" x14ac:dyDescent="0.35">
      <c r="A15" s="74"/>
      <c r="B15" s="55" t="s">
        <v>29</v>
      </c>
      <c r="C15" s="30"/>
      <c r="D15" s="56">
        <f>100%-D12</f>
        <v>0.88461538461538458</v>
      </c>
      <c r="E15" s="56">
        <f>100%-E12</f>
        <v>0.91304347826086962</v>
      </c>
      <c r="F15" s="56">
        <f>100%-F12</f>
        <v>0.875</v>
      </c>
      <c r="G15" s="56">
        <f>100%-G12</f>
        <v>1</v>
      </c>
      <c r="H15" s="56">
        <f>100%-H12</f>
        <v>0.89430894308943087</v>
      </c>
      <c r="I15" s="54"/>
    </row>
    <row r="16" spans="1:9" x14ac:dyDescent="0.35">
      <c r="A16" s="18"/>
      <c r="B16" s="12"/>
      <c r="C16" s="10"/>
      <c r="D16" s="13"/>
      <c r="E16" s="13"/>
      <c r="F16" s="13"/>
      <c r="G16" s="13"/>
      <c r="H16" s="14"/>
      <c r="I16" s="9"/>
    </row>
    <row r="17" spans="1:9" x14ac:dyDescent="0.35">
      <c r="A17" s="72" t="s">
        <v>8</v>
      </c>
      <c r="B17" s="15" t="s">
        <v>9</v>
      </c>
      <c r="C17" s="10"/>
      <c r="D17" s="7">
        <v>48</v>
      </c>
      <c r="E17" s="8">
        <v>19</v>
      </c>
      <c r="F17" s="7">
        <v>38</v>
      </c>
      <c r="G17" s="7">
        <v>0</v>
      </c>
      <c r="H17" s="7">
        <v>83</v>
      </c>
      <c r="I17" s="9"/>
    </row>
    <row r="18" spans="1:9" x14ac:dyDescent="0.35">
      <c r="A18" s="73"/>
      <c r="B18" s="15" t="s">
        <v>27</v>
      </c>
      <c r="C18" s="10"/>
      <c r="D18" s="7">
        <v>0</v>
      </c>
      <c r="E18" s="8">
        <v>2</v>
      </c>
      <c r="F18" s="7">
        <v>0</v>
      </c>
      <c r="G18" s="7">
        <v>0</v>
      </c>
      <c r="H18" s="7">
        <v>24</v>
      </c>
      <c r="I18" s="9"/>
    </row>
    <row r="19" spans="1:9" x14ac:dyDescent="0.35">
      <c r="A19" s="73"/>
      <c r="B19" s="15" t="s">
        <v>10</v>
      </c>
      <c r="C19" s="10"/>
      <c r="D19" s="7">
        <v>2</v>
      </c>
      <c r="E19" s="8">
        <v>1</v>
      </c>
      <c r="F19" s="7">
        <v>0</v>
      </c>
      <c r="G19" s="7">
        <v>0</v>
      </c>
      <c r="H19" s="7">
        <f>SUM(D19:G19)</f>
        <v>3</v>
      </c>
      <c r="I19" s="9"/>
    </row>
    <row r="20" spans="1:9" x14ac:dyDescent="0.35">
      <c r="A20" s="73"/>
      <c r="B20" s="16" t="s">
        <v>11</v>
      </c>
      <c r="C20" s="10"/>
      <c r="D20" s="7">
        <v>0</v>
      </c>
      <c r="E20" s="8">
        <v>0</v>
      </c>
      <c r="F20" s="7">
        <v>0</v>
      </c>
      <c r="G20" s="7">
        <v>0</v>
      </c>
      <c r="H20" s="7">
        <f>SUM(D20:G20)</f>
        <v>0</v>
      </c>
      <c r="I20" s="9"/>
    </row>
    <row r="21" spans="1:9" x14ac:dyDescent="0.35">
      <c r="A21" s="73"/>
      <c r="B21" s="16" t="s">
        <v>26</v>
      </c>
      <c r="C21" s="10"/>
      <c r="D21" s="7">
        <v>32</v>
      </c>
      <c r="E21" s="8">
        <v>46</v>
      </c>
      <c r="F21" s="7">
        <v>10</v>
      </c>
      <c r="G21" s="7">
        <v>0</v>
      </c>
      <c r="H21" s="7">
        <f>SUM(D21:G21)</f>
        <v>88</v>
      </c>
      <c r="I21" s="9"/>
    </row>
    <row r="22" spans="1:9" x14ac:dyDescent="0.35">
      <c r="A22" s="73"/>
      <c r="B22" s="24" t="s">
        <v>25</v>
      </c>
      <c r="C22" s="10"/>
      <c r="D22" s="7">
        <f>SUM(D17:D21)</f>
        <v>82</v>
      </c>
      <c r="E22" s="7">
        <f t="shared" ref="E22:H22" si="2">SUM(E17:E21)</f>
        <v>68</v>
      </c>
      <c r="F22" s="7">
        <f t="shared" si="2"/>
        <v>48</v>
      </c>
      <c r="G22" s="7">
        <f t="shared" si="2"/>
        <v>0</v>
      </c>
      <c r="H22" s="7">
        <f t="shared" si="2"/>
        <v>198</v>
      </c>
      <c r="I22" s="9"/>
    </row>
    <row r="23" spans="1:9" x14ac:dyDescent="0.35">
      <c r="A23" s="73"/>
      <c r="B23" s="16" t="s">
        <v>12</v>
      </c>
      <c r="C23" s="10"/>
      <c r="D23" s="7">
        <v>12</v>
      </c>
      <c r="E23" s="8">
        <v>7</v>
      </c>
      <c r="F23" s="7">
        <v>3</v>
      </c>
      <c r="G23" s="7">
        <v>0</v>
      </c>
      <c r="H23" s="7">
        <f>SUM(D23:G23)</f>
        <v>22</v>
      </c>
      <c r="I23" s="9"/>
    </row>
    <row r="24" spans="1:9" x14ac:dyDescent="0.35">
      <c r="A24" s="73"/>
      <c r="B24" s="16" t="s">
        <v>52</v>
      </c>
      <c r="C24" s="10"/>
      <c r="D24" s="17">
        <f>D23/D3</f>
        <v>0.10256410256410256</v>
      </c>
      <c r="E24" s="17">
        <f>E23/E3</f>
        <v>7.7777777777777779E-2</v>
      </c>
      <c r="F24" s="17">
        <f>F23/F3</f>
        <v>8.3333333333333329E-2</v>
      </c>
      <c r="G24" s="17">
        <v>0</v>
      </c>
      <c r="H24" s="17">
        <f>H23/H3</f>
        <v>9.0534979423868317E-2</v>
      </c>
      <c r="I24" s="9"/>
    </row>
    <row r="25" spans="1:9" x14ac:dyDescent="0.35">
      <c r="A25" s="73"/>
      <c r="B25" s="16" t="s">
        <v>13</v>
      </c>
      <c r="C25" s="10"/>
      <c r="D25" s="7">
        <v>6</v>
      </c>
      <c r="E25" s="8">
        <v>4</v>
      </c>
      <c r="F25" s="7">
        <v>1</v>
      </c>
      <c r="G25" s="7">
        <v>0</v>
      </c>
      <c r="H25" s="7">
        <f>SUM(D25:G25)</f>
        <v>11</v>
      </c>
      <c r="I25" s="9"/>
    </row>
    <row r="26" spans="1:9" x14ac:dyDescent="0.35">
      <c r="A26" s="73"/>
      <c r="B26" s="16" t="s">
        <v>28</v>
      </c>
      <c r="C26" s="10"/>
      <c r="D26" s="7">
        <v>0</v>
      </c>
      <c r="E26" s="8">
        <v>0</v>
      </c>
      <c r="F26" s="7">
        <v>3</v>
      </c>
      <c r="G26" s="7">
        <v>0</v>
      </c>
      <c r="H26" s="7">
        <f>SUM(D26:G26)</f>
        <v>3</v>
      </c>
      <c r="I26" s="9"/>
    </row>
    <row r="27" spans="1:9" s="52" customFormat="1" x14ac:dyDescent="0.35">
      <c r="A27" s="74"/>
      <c r="B27" s="59" t="s">
        <v>30</v>
      </c>
      <c r="C27" s="30"/>
      <c r="D27" s="56">
        <f>100%-D24</f>
        <v>0.89743589743589747</v>
      </c>
      <c r="E27" s="56">
        <f>100%-E24</f>
        <v>0.92222222222222228</v>
      </c>
      <c r="F27" s="56">
        <f>100%-F24</f>
        <v>0.91666666666666663</v>
      </c>
      <c r="G27" s="56">
        <v>1</v>
      </c>
      <c r="H27" s="56">
        <f>100%-H24</f>
        <v>0.90946502057613166</v>
      </c>
      <c r="I27" s="54"/>
    </row>
    <row r="28" spans="1:9" x14ac:dyDescent="0.35">
      <c r="A28" s="18"/>
      <c r="B28" s="12"/>
      <c r="C28" s="10"/>
      <c r="D28" s="13"/>
      <c r="E28" s="13"/>
      <c r="F28" s="13"/>
      <c r="G28" s="13"/>
      <c r="H28" s="14"/>
      <c r="I28" s="9"/>
    </row>
    <row r="29" spans="1:9" x14ac:dyDescent="0.35">
      <c r="A29" s="7" t="s">
        <v>16</v>
      </c>
      <c r="B29" s="16" t="s">
        <v>17</v>
      </c>
      <c r="C29" s="10"/>
      <c r="D29" s="7">
        <v>1</v>
      </c>
      <c r="E29" s="8"/>
      <c r="F29" s="7"/>
      <c r="G29" s="7"/>
      <c r="H29" s="7"/>
      <c r="I29" s="9"/>
    </row>
    <row r="30" spans="1:9" x14ac:dyDescent="0.35">
      <c r="A30" s="19"/>
      <c r="B30" s="12"/>
      <c r="C30" s="10"/>
      <c r="D30" s="13"/>
      <c r="E30" s="13"/>
      <c r="F30" s="13"/>
      <c r="G30" s="13"/>
      <c r="H30" s="14"/>
      <c r="I30" s="9"/>
    </row>
    <row r="31" spans="1:9" x14ac:dyDescent="0.35">
      <c r="A31" s="63" t="s">
        <v>4</v>
      </c>
      <c r="B31" s="64" t="s">
        <v>14</v>
      </c>
      <c r="C31" s="30"/>
      <c r="D31" s="79">
        <f>(H15+H27)/2</f>
        <v>0.90188698183278126</v>
      </c>
      <c r="E31" s="80"/>
      <c r="F31" s="80"/>
      <c r="G31" s="80"/>
      <c r="H31" s="81"/>
      <c r="I31" s="9"/>
    </row>
    <row r="32" spans="1:9" x14ac:dyDescent="0.35">
      <c r="I32" s="9"/>
    </row>
    <row r="33" spans="1:18" x14ac:dyDescent="0.35">
      <c r="I33" s="9"/>
    </row>
    <row r="34" spans="1:18" x14ac:dyDescent="0.35">
      <c r="B34" s="76" t="s">
        <v>18</v>
      </c>
      <c r="C34" s="76"/>
      <c r="D34" s="76"/>
      <c r="E34" s="76"/>
      <c r="F34" s="76"/>
      <c r="I34" s="9"/>
    </row>
    <row r="35" spans="1:18" x14ac:dyDescent="0.35">
      <c r="A35" s="15"/>
      <c r="B35" s="82" t="s">
        <v>19</v>
      </c>
      <c r="C35" s="83"/>
      <c r="D35" s="83"/>
      <c r="E35" s="23"/>
      <c r="F35" s="23" t="s">
        <v>4</v>
      </c>
      <c r="I35" s="9"/>
    </row>
    <row r="36" spans="1:18" x14ac:dyDescent="0.35">
      <c r="A36" s="84" t="s">
        <v>24</v>
      </c>
      <c r="B36" s="83" t="s">
        <v>20</v>
      </c>
      <c r="C36" s="83"/>
      <c r="D36" s="83"/>
      <c r="E36" s="15"/>
      <c r="F36" s="15">
        <v>6</v>
      </c>
      <c r="I36" s="9"/>
    </row>
    <row r="37" spans="1:18" x14ac:dyDescent="0.35">
      <c r="A37" s="84"/>
      <c r="B37" s="85" t="s">
        <v>21</v>
      </c>
      <c r="C37" s="86"/>
      <c r="D37" s="87"/>
      <c r="E37" s="15"/>
      <c r="F37" s="15">
        <v>5</v>
      </c>
      <c r="I37" s="9"/>
    </row>
    <row r="38" spans="1:18" x14ac:dyDescent="0.35">
      <c r="A38" s="84"/>
      <c r="B38" s="85" t="s">
        <v>22</v>
      </c>
      <c r="C38" s="86"/>
      <c r="D38" s="87"/>
      <c r="E38" s="15"/>
      <c r="F38" s="15">
        <v>15</v>
      </c>
    </row>
    <row r="39" spans="1:18" x14ac:dyDescent="0.35">
      <c r="A39" s="84"/>
      <c r="B39" s="83" t="s">
        <v>23</v>
      </c>
      <c r="C39" s="83"/>
      <c r="D39" s="83"/>
      <c r="E39" s="15"/>
      <c r="F39" s="15">
        <v>3</v>
      </c>
    </row>
    <row r="40" spans="1:18" s="21" customFormat="1" x14ac:dyDescent="0.35">
      <c r="A40" s="15"/>
      <c r="B40" s="83"/>
      <c r="C40" s="83"/>
      <c r="D40" s="83"/>
      <c r="E40" s="23" t="s">
        <v>4</v>
      </c>
      <c r="F40" s="23">
        <f>SUM(F36:F39)</f>
        <v>29</v>
      </c>
      <c r="I40"/>
      <c r="J40"/>
      <c r="K40"/>
      <c r="L40"/>
      <c r="M40"/>
      <c r="N40"/>
      <c r="O40"/>
      <c r="P40"/>
      <c r="Q40"/>
      <c r="R40"/>
    </row>
    <row r="41" spans="1:18" s="21" customFormat="1" x14ac:dyDescent="0.35">
      <c r="A41" s="84" t="s">
        <v>55</v>
      </c>
      <c r="B41" s="83" t="s">
        <v>57</v>
      </c>
      <c r="C41" s="83"/>
      <c r="D41" s="83"/>
      <c r="E41" s="15"/>
      <c r="F41" s="15">
        <v>4</v>
      </c>
      <c r="I41"/>
      <c r="J41"/>
      <c r="K41"/>
      <c r="L41"/>
      <c r="M41"/>
      <c r="N41"/>
      <c r="O41"/>
      <c r="P41"/>
      <c r="Q41"/>
      <c r="R41"/>
    </row>
    <row r="42" spans="1:18" s="21" customFormat="1" x14ac:dyDescent="0.35">
      <c r="A42" s="84"/>
      <c r="B42" s="66" t="s">
        <v>51</v>
      </c>
      <c r="C42" s="67"/>
      <c r="D42" s="68"/>
      <c r="E42" s="15"/>
      <c r="F42" s="15">
        <v>2</v>
      </c>
      <c r="I42"/>
      <c r="J42"/>
      <c r="K42"/>
      <c r="L42"/>
      <c r="M42"/>
      <c r="N42"/>
      <c r="O42"/>
      <c r="P42"/>
      <c r="Q42"/>
      <c r="R42"/>
    </row>
    <row r="43" spans="1:18" s="21" customFormat="1" x14ac:dyDescent="0.35">
      <c r="A43" s="84"/>
      <c r="B43" s="85" t="s">
        <v>22</v>
      </c>
      <c r="C43" s="86"/>
      <c r="D43" s="87"/>
      <c r="E43" s="15"/>
      <c r="F43" s="15">
        <v>3</v>
      </c>
      <c r="I43"/>
      <c r="J43"/>
      <c r="K43"/>
      <c r="L43"/>
      <c r="M43"/>
      <c r="N43"/>
      <c r="O43"/>
      <c r="P43"/>
      <c r="Q43"/>
      <c r="R43"/>
    </row>
    <row r="44" spans="1:18" s="21" customFormat="1" x14ac:dyDescent="0.35">
      <c r="A44" s="84"/>
      <c r="B44" s="83" t="s">
        <v>23</v>
      </c>
      <c r="C44" s="83"/>
      <c r="D44" s="83"/>
      <c r="E44" s="15"/>
      <c r="F44" s="15">
        <v>16</v>
      </c>
      <c r="I44"/>
      <c r="J44"/>
      <c r="K44"/>
      <c r="L44"/>
      <c r="M44"/>
      <c r="N44"/>
      <c r="O44"/>
      <c r="P44"/>
      <c r="Q44"/>
      <c r="R44"/>
    </row>
    <row r="45" spans="1:18" s="21" customFormat="1" x14ac:dyDescent="0.35">
      <c r="A45" s="15"/>
      <c r="B45" s="83"/>
      <c r="C45" s="83"/>
      <c r="D45" s="83"/>
      <c r="E45" s="23" t="s">
        <v>4</v>
      </c>
      <c r="F45" s="23">
        <f>SUM(F41:F44)</f>
        <v>25</v>
      </c>
      <c r="I45"/>
      <c r="J45"/>
      <c r="K45"/>
      <c r="L45"/>
      <c r="M45"/>
      <c r="N45"/>
      <c r="O45"/>
      <c r="P45"/>
      <c r="Q45"/>
      <c r="R45"/>
    </row>
  </sheetData>
  <mergeCells count="20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3:D43"/>
    <mergeCell ref="B44:D44"/>
  </mergeCells>
  <pageMargins left="0.7" right="0.7" top="0.75" bottom="0.75" header="0.3" footer="0.3"/>
  <pageSetup orientation="portrait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55"/>
  <sheetViews>
    <sheetView zoomScaleNormal="100" workbookViewId="0">
      <selection activeCell="F41" sqref="F41"/>
    </sheetView>
  </sheetViews>
  <sheetFormatPr defaultColWidth="9.1796875" defaultRowHeight="14.5" x14ac:dyDescent="0.35"/>
  <cols>
    <col min="1" max="1" width="9.81640625" customWidth="1"/>
    <col min="2" max="2" width="18.453125" style="20" customWidth="1"/>
    <col min="3" max="3" width="4.81640625" customWidth="1"/>
    <col min="4" max="4" width="10.1796875" style="21" customWidth="1"/>
    <col min="5" max="5" width="10.1796875" style="22" customWidth="1"/>
    <col min="6" max="8" width="10.1796875" style="21" customWidth="1"/>
    <col min="9" max="9" width="10.1796875" customWidth="1"/>
    <col min="10" max="15" width="9.54296875" customWidth="1"/>
    <col min="16" max="16" width="3.1796875" customWidth="1"/>
    <col min="17" max="17" width="6.1796875" bestFit="1" customWidth="1"/>
    <col min="18" max="18" width="7.81640625" customWidth="1"/>
  </cols>
  <sheetData>
    <row r="1" spans="1:9" s="5" customFormat="1" ht="43.5" x14ac:dyDescent="0.35">
      <c r="A1" s="75"/>
      <c r="B1" s="75"/>
      <c r="C1" s="1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4"/>
    </row>
    <row r="2" spans="1:9" x14ac:dyDescent="0.35">
      <c r="A2" s="76" t="s">
        <v>6</v>
      </c>
      <c r="B2" s="76"/>
      <c r="C2" s="6"/>
      <c r="D2" s="7">
        <v>74</v>
      </c>
      <c r="E2" s="8">
        <v>75</v>
      </c>
      <c r="F2" s="7">
        <v>24</v>
      </c>
      <c r="G2" s="7">
        <v>1</v>
      </c>
      <c r="H2" s="7">
        <f>SUM(D2:G2)</f>
        <v>174</v>
      </c>
      <c r="I2" s="9"/>
    </row>
    <row r="3" spans="1:9" x14ac:dyDescent="0.35">
      <c r="A3" s="76" t="s">
        <v>5</v>
      </c>
      <c r="B3" s="76"/>
      <c r="C3" s="10"/>
      <c r="D3" s="7">
        <v>87</v>
      </c>
      <c r="E3" s="8">
        <v>51</v>
      </c>
      <c r="F3" s="7">
        <v>20</v>
      </c>
      <c r="G3" s="7">
        <v>0</v>
      </c>
      <c r="H3" s="7">
        <f>SUM(D3:G3)</f>
        <v>158</v>
      </c>
      <c r="I3" s="9"/>
    </row>
    <row r="4" spans="1:9" x14ac:dyDescent="0.35">
      <c r="A4" s="77" t="s">
        <v>7</v>
      </c>
      <c r="B4" s="78"/>
      <c r="C4" s="10"/>
      <c r="D4" s="7">
        <f>SUM(D2:D3)</f>
        <v>161</v>
      </c>
      <c r="E4" s="7">
        <f>SUM(E2:E3)</f>
        <v>126</v>
      </c>
      <c r="F4" s="7">
        <f>SUM(F2:F3)</f>
        <v>44</v>
      </c>
      <c r="G4" s="7">
        <f>SUM(G2:G3)</f>
        <v>1</v>
      </c>
      <c r="H4" s="7">
        <f>SUM(H2:H3)</f>
        <v>332</v>
      </c>
      <c r="I4" s="9"/>
    </row>
    <row r="5" spans="1:9" x14ac:dyDescent="0.35">
      <c r="A5" s="11"/>
      <c r="B5" s="12"/>
      <c r="C5" s="10"/>
      <c r="D5" s="13"/>
      <c r="E5" s="13"/>
      <c r="F5" s="13"/>
      <c r="G5" s="13"/>
      <c r="H5" s="14"/>
      <c r="I5" s="9"/>
    </row>
    <row r="6" spans="1:9" x14ac:dyDescent="0.35">
      <c r="A6" s="72" t="s">
        <v>15</v>
      </c>
      <c r="B6" s="15" t="s">
        <v>9</v>
      </c>
      <c r="C6" s="10"/>
      <c r="D6" s="7">
        <v>17</v>
      </c>
      <c r="E6" s="8">
        <v>20</v>
      </c>
      <c r="F6" s="7">
        <v>9</v>
      </c>
      <c r="G6" s="7">
        <v>0</v>
      </c>
      <c r="H6" s="7">
        <f>SUM(D6:G6)</f>
        <v>46</v>
      </c>
      <c r="I6" s="9"/>
    </row>
    <row r="7" spans="1:9" x14ac:dyDescent="0.35">
      <c r="A7" s="73"/>
      <c r="B7" s="15" t="s">
        <v>27</v>
      </c>
      <c r="C7" s="10"/>
      <c r="D7" s="7">
        <v>0</v>
      </c>
      <c r="E7" s="8">
        <v>0</v>
      </c>
      <c r="F7" s="7">
        <v>0</v>
      </c>
      <c r="G7" s="7">
        <v>0</v>
      </c>
      <c r="H7" s="7">
        <f>SUM(D7:G7)</f>
        <v>0</v>
      </c>
      <c r="I7" s="9"/>
    </row>
    <row r="8" spans="1:9" x14ac:dyDescent="0.35">
      <c r="A8" s="73"/>
      <c r="B8" s="15" t="s">
        <v>10</v>
      </c>
      <c r="C8" s="10"/>
      <c r="D8" s="7">
        <v>36</v>
      </c>
      <c r="E8" s="8">
        <v>26</v>
      </c>
      <c r="F8" s="7">
        <v>0</v>
      </c>
      <c r="G8" s="7">
        <v>0</v>
      </c>
      <c r="H8" s="7">
        <f>SUM(D8:G8)</f>
        <v>62</v>
      </c>
      <c r="I8" s="9"/>
    </row>
    <row r="9" spans="1:9" x14ac:dyDescent="0.35">
      <c r="A9" s="73"/>
      <c r="B9" s="16" t="s">
        <v>11</v>
      </c>
      <c r="C9" s="10"/>
      <c r="D9" s="7">
        <v>3</v>
      </c>
      <c r="E9" s="8">
        <v>4</v>
      </c>
      <c r="F9" s="7">
        <v>1</v>
      </c>
      <c r="G9" s="7">
        <v>0</v>
      </c>
      <c r="H9" s="7">
        <f>SUM(D9:G9)</f>
        <v>8</v>
      </c>
      <c r="I9" s="9"/>
    </row>
    <row r="10" spans="1:9" x14ac:dyDescent="0.35">
      <c r="A10" s="73"/>
      <c r="B10" s="24" t="s">
        <v>25</v>
      </c>
      <c r="C10" s="10"/>
      <c r="D10" s="7">
        <f>SUM(D6:D9)</f>
        <v>56</v>
      </c>
      <c r="E10" s="7">
        <f t="shared" ref="E10:H10" si="0">SUM(E6:E9)</f>
        <v>50</v>
      </c>
      <c r="F10" s="7">
        <f t="shared" si="0"/>
        <v>10</v>
      </c>
      <c r="G10" s="7">
        <v>0</v>
      </c>
      <c r="H10" s="7">
        <f t="shared" si="0"/>
        <v>116</v>
      </c>
      <c r="I10" s="9"/>
    </row>
    <row r="11" spans="1:9" x14ac:dyDescent="0.35">
      <c r="A11" s="73"/>
      <c r="B11" s="16" t="s">
        <v>12</v>
      </c>
      <c r="C11" s="10"/>
      <c r="D11" s="7">
        <v>9</v>
      </c>
      <c r="E11" s="8">
        <v>7</v>
      </c>
      <c r="F11" s="7">
        <v>3</v>
      </c>
      <c r="G11" s="7">
        <v>1</v>
      </c>
      <c r="H11" s="7">
        <f>SUM(D11:G11)</f>
        <v>20</v>
      </c>
      <c r="I11" s="9"/>
    </row>
    <row r="12" spans="1:9" x14ac:dyDescent="0.35">
      <c r="A12" s="73"/>
      <c r="B12" s="16" t="s">
        <v>52</v>
      </c>
      <c r="C12" s="10"/>
      <c r="D12" s="17">
        <f>D11/D2</f>
        <v>0.12162162162162163</v>
      </c>
      <c r="E12" s="17">
        <f>E11/E2</f>
        <v>9.3333333333333338E-2</v>
      </c>
      <c r="F12" s="17">
        <f>F11/F2</f>
        <v>0.125</v>
      </c>
      <c r="G12" s="17">
        <v>0</v>
      </c>
      <c r="H12" s="17">
        <f>H11/H2</f>
        <v>0.11494252873563218</v>
      </c>
      <c r="I12" s="9"/>
    </row>
    <row r="13" spans="1:9" x14ac:dyDescent="0.35">
      <c r="A13" s="73"/>
      <c r="B13" s="16" t="s">
        <v>13</v>
      </c>
      <c r="C13" s="10"/>
      <c r="D13" s="7">
        <v>0</v>
      </c>
      <c r="E13" s="8">
        <v>1</v>
      </c>
      <c r="F13" s="7"/>
      <c r="G13" s="7">
        <v>0</v>
      </c>
      <c r="H13" s="7">
        <f>SUM(D13:G13)</f>
        <v>1</v>
      </c>
      <c r="I13" s="9"/>
    </row>
    <row r="14" spans="1:9" x14ac:dyDescent="0.35">
      <c r="A14" s="73"/>
      <c r="B14" s="16" t="s">
        <v>28</v>
      </c>
      <c r="C14" s="10"/>
      <c r="D14" s="7">
        <v>2</v>
      </c>
      <c r="E14" s="8">
        <v>0</v>
      </c>
      <c r="F14" s="7">
        <v>14</v>
      </c>
      <c r="G14" s="7">
        <v>0</v>
      </c>
      <c r="H14" s="7">
        <f>SUM(D14:G14)</f>
        <v>16</v>
      </c>
      <c r="I14" s="9"/>
    </row>
    <row r="15" spans="1:9" s="52" customFormat="1" x14ac:dyDescent="0.35">
      <c r="A15" s="74"/>
      <c r="B15" s="55" t="s">
        <v>29</v>
      </c>
      <c r="C15" s="30"/>
      <c r="D15" s="56">
        <f>100%-D12</f>
        <v>0.8783783783783784</v>
      </c>
      <c r="E15" s="56">
        <f>100%-E12</f>
        <v>0.90666666666666662</v>
      </c>
      <c r="F15" s="56">
        <f>100%-F12</f>
        <v>0.875</v>
      </c>
      <c r="G15" s="56">
        <f>100%-G12</f>
        <v>1</v>
      </c>
      <c r="H15" s="56">
        <f>100%-H12</f>
        <v>0.88505747126436785</v>
      </c>
      <c r="I15" s="54"/>
    </row>
    <row r="16" spans="1:9" x14ac:dyDescent="0.35">
      <c r="A16" s="18"/>
      <c r="B16" s="12"/>
      <c r="C16" s="10"/>
      <c r="D16" s="13"/>
      <c r="E16" s="13"/>
      <c r="F16" s="13"/>
      <c r="G16" s="13"/>
      <c r="H16" s="14"/>
      <c r="I16" s="9"/>
    </row>
    <row r="17" spans="1:9" x14ac:dyDescent="0.35">
      <c r="A17" s="72" t="s">
        <v>8</v>
      </c>
      <c r="B17" s="15" t="s">
        <v>9</v>
      </c>
      <c r="C17" s="10"/>
      <c r="D17" s="7">
        <v>53</v>
      </c>
      <c r="E17" s="8">
        <v>21</v>
      </c>
      <c r="F17" s="7">
        <v>27</v>
      </c>
      <c r="G17" s="7">
        <v>0</v>
      </c>
      <c r="H17" s="7">
        <f>SUM(D17:G17)</f>
        <v>101</v>
      </c>
      <c r="I17" s="9"/>
    </row>
    <row r="18" spans="1:9" x14ac:dyDescent="0.35">
      <c r="A18" s="73"/>
      <c r="B18" s="15" t="s">
        <v>27</v>
      </c>
      <c r="C18" s="10"/>
      <c r="D18" s="7">
        <v>5</v>
      </c>
      <c r="E18" s="8">
        <v>4</v>
      </c>
      <c r="F18" s="7">
        <v>0</v>
      </c>
      <c r="G18" s="7">
        <v>0</v>
      </c>
      <c r="H18" s="7">
        <f>SUM(D18:G18)</f>
        <v>9</v>
      </c>
      <c r="I18" s="9"/>
    </row>
    <row r="19" spans="1:9" x14ac:dyDescent="0.35">
      <c r="A19" s="73"/>
      <c r="B19" s="15" t="s">
        <v>10</v>
      </c>
      <c r="C19" s="10"/>
      <c r="D19" s="7">
        <v>1</v>
      </c>
      <c r="E19" s="8">
        <v>0</v>
      </c>
      <c r="F19" s="7">
        <v>0</v>
      </c>
      <c r="G19" s="7">
        <v>0</v>
      </c>
      <c r="H19" s="7">
        <f>SUM(D19:G19)</f>
        <v>1</v>
      </c>
      <c r="I19" s="9"/>
    </row>
    <row r="20" spans="1:9" x14ac:dyDescent="0.35">
      <c r="A20" s="73"/>
      <c r="B20" s="16" t="s">
        <v>11</v>
      </c>
      <c r="C20" s="10"/>
      <c r="D20" s="7">
        <v>0</v>
      </c>
      <c r="E20" s="8">
        <v>0</v>
      </c>
      <c r="F20" s="7">
        <v>0</v>
      </c>
      <c r="G20" s="7">
        <v>0</v>
      </c>
      <c r="H20" s="7">
        <f>SUM(D20:G20)</f>
        <v>0</v>
      </c>
      <c r="I20" s="9"/>
    </row>
    <row r="21" spans="1:9" x14ac:dyDescent="0.35">
      <c r="A21" s="73"/>
      <c r="B21" s="16" t="s">
        <v>26</v>
      </c>
      <c r="C21" s="10"/>
      <c r="D21" s="7">
        <v>44</v>
      </c>
      <c r="E21" s="8">
        <v>27</v>
      </c>
      <c r="F21" s="7">
        <v>8</v>
      </c>
      <c r="G21" s="7">
        <v>0</v>
      </c>
      <c r="H21" s="7">
        <f>SUM(D21:G21)</f>
        <v>79</v>
      </c>
      <c r="I21" s="9"/>
    </row>
    <row r="22" spans="1:9" x14ac:dyDescent="0.35">
      <c r="A22" s="73"/>
      <c r="B22" s="24" t="s">
        <v>25</v>
      </c>
      <c r="C22" s="10"/>
      <c r="D22" s="7">
        <f>SUM(D17:D21)</f>
        <v>103</v>
      </c>
      <c r="E22" s="7">
        <f t="shared" ref="E22:H22" si="1">SUM(E17:E21)</f>
        <v>52</v>
      </c>
      <c r="F22" s="7">
        <f t="shared" si="1"/>
        <v>35</v>
      </c>
      <c r="G22" s="7">
        <f t="shared" si="1"/>
        <v>0</v>
      </c>
      <c r="H22" s="7">
        <f t="shared" si="1"/>
        <v>190</v>
      </c>
      <c r="I22" s="9"/>
    </row>
    <row r="23" spans="1:9" x14ac:dyDescent="0.35">
      <c r="A23" s="73"/>
      <c r="B23" s="16" t="s">
        <v>12</v>
      </c>
      <c r="C23" s="10"/>
      <c r="D23" s="7">
        <v>11</v>
      </c>
      <c r="E23" s="8">
        <v>6</v>
      </c>
      <c r="F23" s="7">
        <v>0</v>
      </c>
      <c r="G23" s="7">
        <v>0</v>
      </c>
      <c r="H23" s="7">
        <f>SUM(D23:G23)</f>
        <v>17</v>
      </c>
      <c r="I23" s="9"/>
    </row>
    <row r="24" spans="1:9" x14ac:dyDescent="0.35">
      <c r="A24" s="73"/>
      <c r="B24" s="16" t="s">
        <v>52</v>
      </c>
      <c r="C24" s="10"/>
      <c r="D24" s="17">
        <f>D23/D3</f>
        <v>0.12643678160919541</v>
      </c>
      <c r="E24" s="17">
        <f>E23/E3</f>
        <v>0.11764705882352941</v>
      </c>
      <c r="F24" s="17">
        <f>F23/F3</f>
        <v>0</v>
      </c>
      <c r="G24" s="17">
        <v>0</v>
      </c>
      <c r="H24" s="17">
        <f>H23/H3</f>
        <v>0.10759493670886076</v>
      </c>
      <c r="I24" s="9"/>
    </row>
    <row r="25" spans="1:9" x14ac:dyDescent="0.35">
      <c r="A25" s="73"/>
      <c r="B25" s="16" t="s">
        <v>13</v>
      </c>
      <c r="C25" s="10"/>
      <c r="D25" s="7">
        <v>2</v>
      </c>
      <c r="E25" s="8">
        <v>0</v>
      </c>
      <c r="F25" s="7">
        <v>0</v>
      </c>
      <c r="G25" s="7">
        <v>0</v>
      </c>
      <c r="H25" s="7">
        <f>SUM(D25:G25)</f>
        <v>2</v>
      </c>
      <c r="I25" s="9"/>
    </row>
    <row r="26" spans="1:9" x14ac:dyDescent="0.35">
      <c r="A26" s="73"/>
      <c r="B26" s="16" t="s">
        <v>28</v>
      </c>
      <c r="C26" s="10"/>
      <c r="D26" s="7">
        <v>0</v>
      </c>
      <c r="E26" s="8">
        <v>0</v>
      </c>
      <c r="F26" s="7">
        <v>1</v>
      </c>
      <c r="G26" s="7">
        <v>0</v>
      </c>
      <c r="H26" s="7">
        <f>SUM(D26:G26)</f>
        <v>1</v>
      </c>
      <c r="I26" s="9"/>
    </row>
    <row r="27" spans="1:9" s="52" customFormat="1" x14ac:dyDescent="0.35">
      <c r="A27" s="74"/>
      <c r="B27" s="59" t="s">
        <v>30</v>
      </c>
      <c r="C27" s="30"/>
      <c r="D27" s="56">
        <f>100%-D24</f>
        <v>0.87356321839080464</v>
      </c>
      <c r="E27" s="56">
        <f>100%-E24</f>
        <v>0.88235294117647056</v>
      </c>
      <c r="F27" s="56">
        <f>100%-F24</f>
        <v>1</v>
      </c>
      <c r="G27" s="56">
        <v>1</v>
      </c>
      <c r="H27" s="56">
        <f>100%-H24</f>
        <v>0.89240506329113922</v>
      </c>
      <c r="I27" s="54"/>
    </row>
    <row r="28" spans="1:9" x14ac:dyDescent="0.35">
      <c r="A28" s="18"/>
      <c r="B28" s="12"/>
      <c r="C28" s="10"/>
      <c r="D28" s="13"/>
      <c r="E28" s="13"/>
      <c r="F28" s="13"/>
      <c r="G28" s="13"/>
      <c r="H28" s="14"/>
      <c r="I28" s="9"/>
    </row>
    <row r="29" spans="1:9" x14ac:dyDescent="0.35">
      <c r="A29" s="7" t="s">
        <v>16</v>
      </c>
      <c r="B29" s="16" t="s">
        <v>17</v>
      </c>
      <c r="C29" s="10"/>
      <c r="D29" s="7"/>
      <c r="E29" s="8"/>
      <c r="F29" s="7"/>
      <c r="G29" s="7"/>
      <c r="H29" s="7"/>
      <c r="I29" s="9"/>
    </row>
    <row r="30" spans="1:9" x14ac:dyDescent="0.35">
      <c r="A30" s="19"/>
      <c r="B30" s="12"/>
      <c r="C30" s="10"/>
      <c r="D30" s="13"/>
      <c r="E30" s="13"/>
      <c r="F30" s="13"/>
      <c r="G30" s="13"/>
      <c r="H30" s="14"/>
      <c r="I30" s="9"/>
    </row>
    <row r="31" spans="1:9" x14ac:dyDescent="0.35">
      <c r="A31" s="63" t="s">
        <v>4</v>
      </c>
      <c r="B31" s="64" t="s">
        <v>14</v>
      </c>
      <c r="C31" s="30"/>
      <c r="D31" s="79">
        <f>(H15+H27)/2</f>
        <v>0.88873126727775353</v>
      </c>
      <c r="E31" s="80"/>
      <c r="F31" s="80"/>
      <c r="G31" s="80"/>
      <c r="H31" s="81"/>
      <c r="I31" s="9"/>
    </row>
    <row r="32" spans="1:9" x14ac:dyDescent="0.35">
      <c r="I32" s="9"/>
    </row>
    <row r="33" spans="1:18" x14ac:dyDescent="0.35">
      <c r="I33" s="9"/>
    </row>
    <row r="34" spans="1:18" x14ac:dyDescent="0.35">
      <c r="B34" s="76" t="s">
        <v>18</v>
      </c>
      <c r="C34" s="76"/>
      <c r="D34" s="76"/>
      <c r="E34" s="76"/>
      <c r="F34" s="76"/>
      <c r="I34" s="9"/>
    </row>
    <row r="35" spans="1:18" x14ac:dyDescent="0.35">
      <c r="A35" s="15"/>
      <c r="B35" s="82" t="s">
        <v>19</v>
      </c>
      <c r="C35" s="83"/>
      <c r="D35" s="83"/>
      <c r="E35" s="23"/>
      <c r="F35" s="23" t="s">
        <v>4</v>
      </c>
      <c r="I35" s="9"/>
    </row>
    <row r="36" spans="1:18" x14ac:dyDescent="0.35">
      <c r="A36" s="84" t="s">
        <v>24</v>
      </c>
      <c r="B36" s="83" t="s">
        <v>20</v>
      </c>
      <c r="C36" s="83"/>
      <c r="D36" s="83"/>
      <c r="E36" s="15"/>
      <c r="F36" s="15">
        <v>5</v>
      </c>
      <c r="I36" s="9"/>
    </row>
    <row r="37" spans="1:18" x14ac:dyDescent="0.35">
      <c r="A37" s="84"/>
      <c r="B37" s="85" t="s">
        <v>22</v>
      </c>
      <c r="C37" s="86"/>
      <c r="D37" s="87"/>
      <c r="E37" s="15"/>
      <c r="F37" s="15">
        <v>16</v>
      </c>
    </row>
    <row r="38" spans="1:18" x14ac:dyDescent="0.35">
      <c r="A38" s="84"/>
      <c r="B38" s="66" t="s">
        <v>21</v>
      </c>
      <c r="C38" s="67"/>
      <c r="D38" s="68"/>
      <c r="E38" s="15"/>
      <c r="F38" s="15">
        <v>11</v>
      </c>
    </row>
    <row r="39" spans="1:18" x14ac:dyDescent="0.35">
      <c r="A39" s="84"/>
      <c r="B39" s="83" t="s">
        <v>23</v>
      </c>
      <c r="C39" s="83"/>
      <c r="D39" s="83"/>
      <c r="E39" s="15"/>
      <c r="F39" s="15">
        <v>4</v>
      </c>
    </row>
    <row r="40" spans="1:18" s="21" customFormat="1" ht="13.75" customHeight="1" x14ac:dyDescent="0.35">
      <c r="A40" s="15"/>
      <c r="B40" s="83"/>
      <c r="C40" s="83"/>
      <c r="D40" s="83"/>
      <c r="E40" s="23" t="s">
        <v>4</v>
      </c>
      <c r="F40" s="23">
        <f>SUM(F36:F39)</f>
        <v>36</v>
      </c>
      <c r="I40"/>
      <c r="J40"/>
      <c r="K40"/>
      <c r="L40"/>
      <c r="M40"/>
      <c r="N40"/>
      <c r="O40"/>
      <c r="P40"/>
      <c r="Q40"/>
      <c r="R40"/>
    </row>
    <row r="41" spans="1:18" s="21" customFormat="1" x14ac:dyDescent="0.35">
      <c r="A41" s="84"/>
      <c r="B41" s="85" t="s">
        <v>22</v>
      </c>
      <c r="C41" s="86"/>
      <c r="D41" s="87"/>
      <c r="F41" s="15">
        <v>1</v>
      </c>
      <c r="I41"/>
      <c r="J41"/>
      <c r="K41"/>
      <c r="L41"/>
      <c r="M41"/>
      <c r="N41"/>
      <c r="O41"/>
      <c r="P41"/>
      <c r="Q41"/>
      <c r="R41"/>
    </row>
    <row r="42" spans="1:18" s="21" customFormat="1" x14ac:dyDescent="0.35">
      <c r="A42" s="84"/>
      <c r="B42" s="66" t="s">
        <v>64</v>
      </c>
      <c r="C42" s="67"/>
      <c r="D42" s="68"/>
      <c r="F42" s="15">
        <v>2</v>
      </c>
      <c r="I42"/>
      <c r="J42"/>
      <c r="K42"/>
      <c r="L42"/>
      <c r="M42"/>
      <c r="N42"/>
      <c r="O42"/>
      <c r="P42"/>
      <c r="Q42"/>
      <c r="R42"/>
    </row>
    <row r="43" spans="1:18" s="21" customFormat="1" x14ac:dyDescent="0.35">
      <c r="A43" s="84"/>
      <c r="B43" s="66" t="s">
        <v>65</v>
      </c>
      <c r="C43" s="67"/>
      <c r="D43" s="68"/>
      <c r="F43" s="15">
        <v>6</v>
      </c>
      <c r="I43"/>
      <c r="J43"/>
      <c r="K43"/>
      <c r="L43"/>
      <c r="M43"/>
      <c r="N43"/>
      <c r="O43"/>
      <c r="P43"/>
      <c r="Q43"/>
      <c r="R43"/>
    </row>
    <row r="44" spans="1:18" s="21" customFormat="1" x14ac:dyDescent="0.35">
      <c r="A44" s="84"/>
      <c r="B44" s="83" t="s">
        <v>23</v>
      </c>
      <c r="C44" s="83"/>
      <c r="D44" s="83"/>
      <c r="F44" s="15">
        <v>9</v>
      </c>
      <c r="I44"/>
      <c r="J44"/>
      <c r="K44"/>
      <c r="L44"/>
      <c r="M44"/>
      <c r="N44"/>
      <c r="O44"/>
      <c r="P44"/>
      <c r="Q44"/>
      <c r="R44"/>
    </row>
    <row r="45" spans="1:18" s="21" customFormat="1" x14ac:dyDescent="0.35">
      <c r="A45" s="15"/>
      <c r="B45" s="83"/>
      <c r="C45" s="83"/>
      <c r="D45" s="83"/>
      <c r="E45" s="23" t="s">
        <v>4</v>
      </c>
      <c r="F45" s="23">
        <f>SUM(F41:F44)</f>
        <v>18</v>
      </c>
      <c r="I45"/>
      <c r="J45"/>
      <c r="K45"/>
      <c r="L45"/>
      <c r="M45"/>
      <c r="N45"/>
      <c r="O45"/>
      <c r="P45"/>
      <c r="Q45"/>
      <c r="R45"/>
    </row>
    <row r="48" spans="1:18" x14ac:dyDescent="0.35">
      <c r="B48"/>
      <c r="D48"/>
    </row>
    <row r="49" spans="2:4" x14ac:dyDescent="0.35">
      <c r="B49"/>
      <c r="D49"/>
    </row>
    <row r="50" spans="2:4" x14ac:dyDescent="0.35">
      <c r="B50"/>
      <c r="D50"/>
    </row>
    <row r="51" spans="2:4" x14ac:dyDescent="0.35">
      <c r="B51"/>
      <c r="D51"/>
    </row>
    <row r="52" spans="2:4" x14ac:dyDescent="0.35">
      <c r="B52"/>
      <c r="D52"/>
    </row>
    <row r="53" spans="2:4" x14ac:dyDescent="0.35">
      <c r="B53"/>
      <c r="D53"/>
    </row>
    <row r="54" spans="2:4" x14ac:dyDescent="0.35">
      <c r="B54"/>
      <c r="D54"/>
    </row>
    <row r="55" spans="2:4" x14ac:dyDescent="0.35">
      <c r="B55"/>
      <c r="D55"/>
    </row>
  </sheetData>
  <mergeCells count="18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9:D39"/>
    <mergeCell ref="B40:D40"/>
    <mergeCell ref="A41:A44"/>
    <mergeCell ref="B41:D41"/>
    <mergeCell ref="B44:D44"/>
  </mergeCells>
  <pageMargins left="0.7" right="0.7" top="0.75" bottom="0.75" header="0.3" footer="0.3"/>
  <pageSetup orientation="portrait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5"/>
  <sheetViews>
    <sheetView zoomScaleNormal="100" workbookViewId="0">
      <selection activeCell="F46" sqref="F46"/>
    </sheetView>
  </sheetViews>
  <sheetFormatPr defaultColWidth="9.1796875" defaultRowHeight="14.5" x14ac:dyDescent="0.35"/>
  <cols>
    <col min="1" max="1" width="9.81640625" customWidth="1"/>
    <col min="2" max="2" width="18.453125" style="20" customWidth="1"/>
    <col min="3" max="3" width="4.81640625" customWidth="1"/>
    <col min="4" max="4" width="10.1796875" style="21" customWidth="1"/>
    <col min="5" max="5" width="10.1796875" style="22" customWidth="1"/>
    <col min="6" max="8" width="10.1796875" style="21" customWidth="1"/>
    <col min="9" max="9" width="10.1796875" customWidth="1"/>
    <col min="10" max="15" width="9.54296875" customWidth="1"/>
    <col min="16" max="16" width="3.1796875" customWidth="1"/>
    <col min="17" max="17" width="6.1796875" bestFit="1" customWidth="1"/>
    <col min="18" max="18" width="7.81640625" customWidth="1"/>
  </cols>
  <sheetData>
    <row r="1" spans="1:9" s="5" customFormat="1" ht="43.5" x14ac:dyDescent="0.35">
      <c r="A1" s="75"/>
      <c r="B1" s="75"/>
      <c r="C1" s="1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4"/>
    </row>
    <row r="2" spans="1:9" x14ac:dyDescent="0.35">
      <c r="A2" s="76" t="s">
        <v>6</v>
      </c>
      <c r="B2" s="76"/>
      <c r="C2" s="6"/>
      <c r="D2" s="7">
        <v>69</v>
      </c>
      <c r="E2" s="8">
        <v>73</v>
      </c>
      <c r="F2" s="7">
        <v>30</v>
      </c>
      <c r="G2" s="7">
        <v>2</v>
      </c>
      <c r="H2" s="7">
        <f>SUM(D2:G2)</f>
        <v>174</v>
      </c>
      <c r="I2" s="9"/>
    </row>
    <row r="3" spans="1:9" x14ac:dyDescent="0.35">
      <c r="A3" s="76" t="s">
        <v>5</v>
      </c>
      <c r="B3" s="76"/>
      <c r="C3" s="10"/>
      <c r="D3" s="7">
        <v>77</v>
      </c>
      <c r="E3" s="8">
        <v>47</v>
      </c>
      <c r="F3" s="7">
        <v>12</v>
      </c>
      <c r="G3" s="7">
        <v>0</v>
      </c>
      <c r="H3" s="7">
        <f>SUM(D3:G3)</f>
        <v>136</v>
      </c>
      <c r="I3" s="9"/>
    </row>
    <row r="4" spans="1:9" x14ac:dyDescent="0.35">
      <c r="A4" s="77" t="s">
        <v>7</v>
      </c>
      <c r="B4" s="78"/>
      <c r="C4" s="10"/>
      <c r="D4" s="7">
        <f>SUM(D2:D3)</f>
        <v>146</v>
      </c>
      <c r="E4" s="7">
        <f>SUM(E2:E3)</f>
        <v>120</v>
      </c>
      <c r="F4" s="7">
        <f>SUM(F2:F3)</f>
        <v>42</v>
      </c>
      <c r="G4" s="7">
        <v>0</v>
      </c>
      <c r="H4" s="7">
        <f>SUM(H2:H3)</f>
        <v>310</v>
      </c>
      <c r="I4" s="9"/>
    </row>
    <row r="5" spans="1:9" x14ac:dyDescent="0.35">
      <c r="A5" s="11"/>
      <c r="B5" s="12"/>
      <c r="C5" s="10"/>
      <c r="D5" s="13"/>
      <c r="E5" s="13"/>
      <c r="F5" s="13"/>
      <c r="G5" s="13"/>
      <c r="H5" s="14"/>
      <c r="I5" s="9"/>
    </row>
    <row r="6" spans="1:9" x14ac:dyDescent="0.35">
      <c r="A6" s="72" t="s">
        <v>15</v>
      </c>
      <c r="B6" s="15" t="s">
        <v>9</v>
      </c>
      <c r="C6" s="10"/>
      <c r="D6" s="7">
        <v>28</v>
      </c>
      <c r="E6" s="8">
        <v>27</v>
      </c>
      <c r="F6" s="7">
        <v>12</v>
      </c>
      <c r="G6" s="7">
        <v>0</v>
      </c>
      <c r="H6" s="7">
        <f t="shared" ref="H6:H11" si="0">SUM(D6:G6)</f>
        <v>67</v>
      </c>
      <c r="I6" s="9"/>
    </row>
    <row r="7" spans="1:9" x14ac:dyDescent="0.35">
      <c r="A7" s="73"/>
      <c r="B7" s="15" t="s">
        <v>27</v>
      </c>
      <c r="C7" s="10"/>
      <c r="D7" s="7">
        <v>0</v>
      </c>
      <c r="E7" s="8">
        <v>0</v>
      </c>
      <c r="F7" s="7">
        <v>0</v>
      </c>
      <c r="G7" s="7">
        <v>0</v>
      </c>
      <c r="H7" s="7">
        <f t="shared" si="0"/>
        <v>0</v>
      </c>
      <c r="I7" s="9"/>
    </row>
    <row r="8" spans="1:9" x14ac:dyDescent="0.35">
      <c r="A8" s="73"/>
      <c r="B8" s="15" t="s">
        <v>10</v>
      </c>
      <c r="C8" s="10"/>
      <c r="D8" s="7">
        <v>26</v>
      </c>
      <c r="E8" s="8">
        <v>21</v>
      </c>
      <c r="F8" s="7">
        <v>0</v>
      </c>
      <c r="G8" s="7">
        <v>1</v>
      </c>
      <c r="H8" s="7">
        <f t="shared" si="0"/>
        <v>48</v>
      </c>
      <c r="I8" s="9"/>
    </row>
    <row r="9" spans="1:9" x14ac:dyDescent="0.35">
      <c r="A9" s="73"/>
      <c r="B9" s="16" t="s">
        <v>11</v>
      </c>
      <c r="C9" s="10"/>
      <c r="D9" s="7">
        <v>4</v>
      </c>
      <c r="E9" s="8">
        <v>5</v>
      </c>
      <c r="F9" s="7">
        <v>1</v>
      </c>
      <c r="G9" s="7">
        <v>0</v>
      </c>
      <c r="H9" s="7">
        <f t="shared" si="0"/>
        <v>10</v>
      </c>
      <c r="I9" s="9"/>
    </row>
    <row r="10" spans="1:9" x14ac:dyDescent="0.35">
      <c r="A10" s="73"/>
      <c r="B10" s="24" t="s">
        <v>25</v>
      </c>
      <c r="C10" s="10"/>
      <c r="D10" s="7">
        <f>SUM(D6:D9)</f>
        <v>58</v>
      </c>
      <c r="E10" s="7">
        <f t="shared" ref="E10:H10" si="1">SUM(E6:E9)</f>
        <v>53</v>
      </c>
      <c r="F10" s="7">
        <f t="shared" si="1"/>
        <v>13</v>
      </c>
      <c r="G10" s="7">
        <f t="shared" si="1"/>
        <v>1</v>
      </c>
      <c r="H10" s="7">
        <f t="shared" si="1"/>
        <v>125</v>
      </c>
      <c r="I10" s="9"/>
    </row>
    <row r="11" spans="1:9" x14ac:dyDescent="0.35">
      <c r="A11" s="73"/>
      <c r="B11" s="16" t="s">
        <v>12</v>
      </c>
      <c r="C11" s="10"/>
      <c r="D11" s="7">
        <v>8</v>
      </c>
      <c r="E11" s="8">
        <v>14</v>
      </c>
      <c r="F11" s="7">
        <v>2</v>
      </c>
      <c r="G11" s="7">
        <v>0</v>
      </c>
      <c r="H11" s="7">
        <f t="shared" si="0"/>
        <v>24</v>
      </c>
      <c r="I11" s="9"/>
    </row>
    <row r="12" spans="1:9" x14ac:dyDescent="0.35">
      <c r="A12" s="73"/>
      <c r="B12" s="16" t="s">
        <v>52</v>
      </c>
      <c r="C12" s="10"/>
      <c r="D12" s="17">
        <f>D11/D2</f>
        <v>0.11594202898550725</v>
      </c>
      <c r="E12" s="17">
        <f>E11/E2</f>
        <v>0.19178082191780821</v>
      </c>
      <c r="F12" s="17">
        <f>F11/F2</f>
        <v>6.6666666666666666E-2</v>
      </c>
      <c r="G12" s="17">
        <v>0</v>
      </c>
      <c r="H12" s="17">
        <f>H11/H2</f>
        <v>0.13793103448275862</v>
      </c>
      <c r="I12" s="9"/>
    </row>
    <row r="13" spans="1:9" x14ac:dyDescent="0.35">
      <c r="A13" s="73"/>
      <c r="B13" s="16" t="s">
        <v>13</v>
      </c>
      <c r="C13" s="10"/>
      <c r="D13" s="7">
        <v>0</v>
      </c>
      <c r="E13" s="8">
        <v>0</v>
      </c>
      <c r="F13" s="7">
        <v>0</v>
      </c>
      <c r="G13" s="7">
        <v>0</v>
      </c>
      <c r="H13" s="7">
        <f>SUM(D13:G13)</f>
        <v>0</v>
      </c>
      <c r="I13" s="9"/>
    </row>
    <row r="14" spans="1:9" x14ac:dyDescent="0.35">
      <c r="A14" s="73"/>
      <c r="B14" s="16" t="s">
        <v>28</v>
      </c>
      <c r="C14" s="10"/>
      <c r="D14" s="7">
        <v>1</v>
      </c>
      <c r="E14" s="8">
        <v>0</v>
      </c>
      <c r="F14" s="7">
        <v>17</v>
      </c>
      <c r="G14" s="7">
        <v>0</v>
      </c>
      <c r="H14" s="7">
        <f>SUM(D14:G14)</f>
        <v>18</v>
      </c>
      <c r="I14" s="9"/>
    </row>
    <row r="15" spans="1:9" s="52" customFormat="1" x14ac:dyDescent="0.35">
      <c r="A15" s="74"/>
      <c r="B15" s="55" t="s">
        <v>29</v>
      </c>
      <c r="C15" s="30"/>
      <c r="D15" s="56">
        <f>100%-D12</f>
        <v>0.88405797101449279</v>
      </c>
      <c r="E15" s="56">
        <f>100%-E12</f>
        <v>0.80821917808219179</v>
      </c>
      <c r="F15" s="56">
        <f>100%-F12</f>
        <v>0.93333333333333335</v>
      </c>
      <c r="G15" s="56">
        <f>100%-G12</f>
        <v>1</v>
      </c>
      <c r="H15" s="56">
        <f>100%-H12</f>
        <v>0.86206896551724133</v>
      </c>
      <c r="I15" s="54"/>
    </row>
    <row r="16" spans="1:9" x14ac:dyDescent="0.35">
      <c r="A16" s="18"/>
      <c r="B16" s="12"/>
      <c r="C16" s="10"/>
      <c r="D16" s="13"/>
      <c r="E16" s="13"/>
      <c r="F16" s="13"/>
      <c r="G16" s="13"/>
      <c r="H16" s="14"/>
      <c r="I16" s="9"/>
    </row>
    <row r="17" spans="1:9" x14ac:dyDescent="0.35">
      <c r="A17" s="72" t="s">
        <v>8</v>
      </c>
      <c r="B17" s="15" t="s">
        <v>9</v>
      </c>
      <c r="C17" s="10"/>
      <c r="D17" s="7">
        <v>61</v>
      </c>
      <c r="E17" s="8">
        <v>28</v>
      </c>
      <c r="F17" s="7">
        <v>26</v>
      </c>
      <c r="G17" s="7">
        <v>0</v>
      </c>
      <c r="H17" s="7">
        <f t="shared" ref="H17:H23" si="2">SUM(D17:G17)</f>
        <v>115</v>
      </c>
      <c r="I17" s="9"/>
    </row>
    <row r="18" spans="1:9" x14ac:dyDescent="0.35">
      <c r="A18" s="73"/>
      <c r="B18" s="15" t="s">
        <v>27</v>
      </c>
      <c r="C18" s="10"/>
      <c r="D18" s="7">
        <v>7</v>
      </c>
      <c r="E18" s="8">
        <v>1</v>
      </c>
      <c r="F18" s="7">
        <v>1</v>
      </c>
      <c r="G18" s="7">
        <v>0</v>
      </c>
      <c r="H18" s="7">
        <f t="shared" si="2"/>
        <v>9</v>
      </c>
      <c r="I18" s="9"/>
    </row>
    <row r="19" spans="1:9" x14ac:dyDescent="0.35">
      <c r="A19" s="73"/>
      <c r="B19" s="15" t="s">
        <v>10</v>
      </c>
      <c r="C19" s="10"/>
      <c r="D19" s="7">
        <v>0</v>
      </c>
      <c r="E19" s="8">
        <v>0</v>
      </c>
      <c r="F19" s="7">
        <v>1</v>
      </c>
      <c r="G19" s="7">
        <v>0</v>
      </c>
      <c r="H19" s="7">
        <f t="shared" si="2"/>
        <v>1</v>
      </c>
      <c r="I19" s="9"/>
    </row>
    <row r="20" spans="1:9" x14ac:dyDescent="0.35">
      <c r="A20" s="73"/>
      <c r="B20" s="16" t="s">
        <v>11</v>
      </c>
      <c r="C20" s="10"/>
      <c r="D20" s="7">
        <v>0</v>
      </c>
      <c r="E20" s="8">
        <v>0</v>
      </c>
      <c r="F20" s="7">
        <v>0</v>
      </c>
      <c r="G20" s="7">
        <v>0</v>
      </c>
      <c r="H20" s="7">
        <f t="shared" si="2"/>
        <v>0</v>
      </c>
      <c r="I20" s="9"/>
    </row>
    <row r="21" spans="1:9" x14ac:dyDescent="0.35">
      <c r="A21" s="73"/>
      <c r="B21" s="16" t="s">
        <v>26</v>
      </c>
      <c r="C21" s="10"/>
      <c r="D21" s="7">
        <v>35</v>
      </c>
      <c r="E21" s="8">
        <v>28</v>
      </c>
      <c r="F21" s="7">
        <v>3</v>
      </c>
      <c r="G21" s="7">
        <v>0</v>
      </c>
      <c r="H21" s="7">
        <f t="shared" si="2"/>
        <v>66</v>
      </c>
      <c r="I21" s="9"/>
    </row>
    <row r="22" spans="1:9" x14ac:dyDescent="0.35">
      <c r="A22" s="73"/>
      <c r="B22" s="24" t="s">
        <v>25</v>
      </c>
      <c r="C22" s="10"/>
      <c r="D22" s="7">
        <f>SUM(D17:D21)</f>
        <v>103</v>
      </c>
      <c r="E22" s="7">
        <f t="shared" ref="E22:H22" si="3">SUM(E17:E21)</f>
        <v>57</v>
      </c>
      <c r="F22" s="7">
        <f t="shared" si="3"/>
        <v>31</v>
      </c>
      <c r="G22" s="7">
        <f t="shared" si="3"/>
        <v>0</v>
      </c>
      <c r="H22" s="7">
        <f t="shared" si="3"/>
        <v>191</v>
      </c>
      <c r="I22" s="9"/>
    </row>
    <row r="23" spans="1:9" x14ac:dyDescent="0.35">
      <c r="A23" s="73"/>
      <c r="B23" s="16" t="s">
        <v>12</v>
      </c>
      <c r="C23" s="10"/>
      <c r="D23" s="7">
        <v>5</v>
      </c>
      <c r="E23" s="8">
        <v>5</v>
      </c>
      <c r="F23" s="7">
        <v>1</v>
      </c>
      <c r="G23" s="7">
        <v>0</v>
      </c>
      <c r="H23" s="7">
        <f t="shared" si="2"/>
        <v>11</v>
      </c>
      <c r="I23" s="9"/>
    </row>
    <row r="24" spans="1:9" x14ac:dyDescent="0.35">
      <c r="A24" s="73"/>
      <c r="B24" s="16" t="s">
        <v>52</v>
      </c>
      <c r="C24" s="10"/>
      <c r="D24" s="17">
        <f>D23/D3</f>
        <v>6.4935064935064929E-2</v>
      </c>
      <c r="E24" s="17">
        <f>E23/E3</f>
        <v>0.10638297872340426</v>
      </c>
      <c r="F24" s="17">
        <f>F23/F3</f>
        <v>8.3333333333333329E-2</v>
      </c>
      <c r="G24" s="17">
        <v>0</v>
      </c>
      <c r="H24" s="17">
        <f>H23/H3</f>
        <v>8.0882352941176475E-2</v>
      </c>
      <c r="I24" s="9"/>
    </row>
    <row r="25" spans="1:9" x14ac:dyDescent="0.35">
      <c r="A25" s="73"/>
      <c r="B25" s="16" t="s">
        <v>13</v>
      </c>
      <c r="C25" s="10"/>
      <c r="D25" s="7">
        <v>1</v>
      </c>
      <c r="E25" s="8">
        <v>0</v>
      </c>
      <c r="F25" s="7">
        <v>0</v>
      </c>
      <c r="G25" s="7">
        <v>0</v>
      </c>
      <c r="H25" s="7">
        <f>SUM(D25:G25)</f>
        <v>1</v>
      </c>
      <c r="I25" s="9"/>
    </row>
    <row r="26" spans="1:9" x14ac:dyDescent="0.35">
      <c r="A26" s="73"/>
      <c r="B26" s="16" t="s">
        <v>28</v>
      </c>
      <c r="C26" s="10"/>
      <c r="D26" s="7">
        <v>0</v>
      </c>
      <c r="E26" s="8">
        <v>0</v>
      </c>
      <c r="F26" s="7">
        <v>1</v>
      </c>
      <c r="G26" s="7">
        <v>0</v>
      </c>
      <c r="H26" s="7">
        <f>SUM(D26:G26)</f>
        <v>1</v>
      </c>
      <c r="I26" s="9"/>
    </row>
    <row r="27" spans="1:9" s="52" customFormat="1" x14ac:dyDescent="0.35">
      <c r="A27" s="74"/>
      <c r="B27" s="59" t="s">
        <v>30</v>
      </c>
      <c r="C27" s="30"/>
      <c r="D27" s="56">
        <f>100%-D24</f>
        <v>0.93506493506493504</v>
      </c>
      <c r="E27" s="56">
        <f>100%-E24</f>
        <v>0.8936170212765957</v>
      </c>
      <c r="F27" s="56">
        <f>100%-F24</f>
        <v>0.91666666666666663</v>
      </c>
      <c r="G27" s="56">
        <v>0</v>
      </c>
      <c r="H27" s="56">
        <f>100%-H24</f>
        <v>0.91911764705882348</v>
      </c>
      <c r="I27" s="54"/>
    </row>
    <row r="28" spans="1:9" x14ac:dyDescent="0.35">
      <c r="A28" s="18"/>
      <c r="B28" s="12"/>
      <c r="C28" s="10"/>
      <c r="D28" s="13"/>
      <c r="E28" s="13"/>
      <c r="F28" s="13"/>
      <c r="G28" s="13"/>
      <c r="H28" s="14"/>
      <c r="I28" s="9"/>
    </row>
    <row r="29" spans="1:9" x14ac:dyDescent="0.35">
      <c r="A29" s="7" t="s">
        <v>16</v>
      </c>
      <c r="B29" s="16" t="s">
        <v>17</v>
      </c>
      <c r="C29" s="10"/>
      <c r="D29" s="7"/>
      <c r="E29" s="8"/>
      <c r="F29" s="7"/>
      <c r="G29" s="7"/>
      <c r="H29" s="7"/>
      <c r="I29" s="9"/>
    </row>
    <row r="30" spans="1:9" x14ac:dyDescent="0.35">
      <c r="A30" s="19"/>
      <c r="B30" s="12"/>
      <c r="C30" s="10"/>
      <c r="D30" s="13"/>
      <c r="E30" s="13"/>
      <c r="F30" s="13"/>
      <c r="G30" s="13"/>
      <c r="H30" s="14"/>
      <c r="I30" s="9"/>
    </row>
    <row r="31" spans="1:9" x14ac:dyDescent="0.35">
      <c r="A31" s="63" t="s">
        <v>4</v>
      </c>
      <c r="B31" s="64" t="s">
        <v>14</v>
      </c>
      <c r="C31" s="30"/>
      <c r="D31" s="79">
        <f>(H15+H27)/2</f>
        <v>0.89059330628803246</v>
      </c>
      <c r="E31" s="80"/>
      <c r="F31" s="80"/>
      <c r="G31" s="80"/>
      <c r="H31" s="81"/>
      <c r="I31" s="9"/>
    </row>
    <row r="32" spans="1:9" x14ac:dyDescent="0.35">
      <c r="I32" s="9"/>
    </row>
    <row r="33" spans="1:18" x14ac:dyDescent="0.35">
      <c r="I33" s="9"/>
    </row>
    <row r="34" spans="1:18" x14ac:dyDescent="0.35">
      <c r="B34" s="76" t="s">
        <v>18</v>
      </c>
      <c r="C34" s="76"/>
      <c r="D34" s="76"/>
      <c r="E34" s="76"/>
      <c r="F34" s="76"/>
      <c r="I34" s="9"/>
    </row>
    <row r="35" spans="1:18" x14ac:dyDescent="0.35">
      <c r="A35" s="15"/>
      <c r="B35" s="82" t="s">
        <v>19</v>
      </c>
      <c r="C35" s="83"/>
      <c r="D35" s="83"/>
      <c r="E35" s="23"/>
      <c r="F35" s="23" t="s">
        <v>4</v>
      </c>
      <c r="I35" s="9"/>
    </row>
    <row r="36" spans="1:18" x14ac:dyDescent="0.35">
      <c r="A36" s="84" t="s">
        <v>24</v>
      </c>
      <c r="B36" s="83" t="s">
        <v>20</v>
      </c>
      <c r="C36" s="83"/>
      <c r="D36" s="83"/>
      <c r="E36" s="15"/>
      <c r="F36" s="15">
        <v>8</v>
      </c>
      <c r="I36" s="9"/>
    </row>
    <row r="37" spans="1:18" x14ac:dyDescent="0.35">
      <c r="A37" s="84"/>
      <c r="B37" s="85" t="s">
        <v>21</v>
      </c>
      <c r="C37" s="86"/>
      <c r="D37" s="87"/>
      <c r="E37" s="15"/>
      <c r="F37" s="15">
        <v>7</v>
      </c>
      <c r="I37" s="9"/>
    </row>
    <row r="38" spans="1:18" x14ac:dyDescent="0.35">
      <c r="A38" s="84"/>
      <c r="B38" s="85" t="s">
        <v>22</v>
      </c>
      <c r="C38" s="86"/>
      <c r="D38" s="87"/>
      <c r="E38" s="15"/>
      <c r="F38" s="15">
        <v>18</v>
      </c>
    </row>
    <row r="39" spans="1:18" x14ac:dyDescent="0.35">
      <c r="A39" s="84"/>
      <c r="B39" s="83" t="s">
        <v>23</v>
      </c>
      <c r="C39" s="83"/>
      <c r="D39" s="83"/>
      <c r="E39" s="15"/>
      <c r="F39" s="15">
        <v>9</v>
      </c>
    </row>
    <row r="40" spans="1:18" s="21" customFormat="1" x14ac:dyDescent="0.35">
      <c r="A40" s="15"/>
      <c r="B40" s="83"/>
      <c r="C40" s="83"/>
      <c r="D40" s="83"/>
      <c r="E40" s="23" t="s">
        <v>4</v>
      </c>
      <c r="F40" s="23">
        <f>SUM(F36:F39)</f>
        <v>42</v>
      </c>
      <c r="I40"/>
      <c r="J40"/>
      <c r="K40"/>
      <c r="L40"/>
      <c r="M40"/>
      <c r="N40"/>
      <c r="O40"/>
      <c r="P40"/>
      <c r="Q40"/>
      <c r="R40"/>
    </row>
    <row r="41" spans="1:18" s="21" customFormat="1" x14ac:dyDescent="0.35">
      <c r="A41" s="84" t="s">
        <v>55</v>
      </c>
      <c r="B41" s="83" t="s">
        <v>57</v>
      </c>
      <c r="C41" s="83"/>
      <c r="D41" s="83"/>
      <c r="E41" s="15"/>
      <c r="F41" s="15">
        <v>4</v>
      </c>
      <c r="I41"/>
      <c r="J41"/>
      <c r="K41"/>
      <c r="L41"/>
      <c r="M41"/>
      <c r="N41"/>
      <c r="O41"/>
      <c r="P41"/>
      <c r="Q41"/>
      <c r="R41"/>
    </row>
    <row r="42" spans="1:18" s="21" customFormat="1" x14ac:dyDescent="0.35">
      <c r="A42" s="84"/>
      <c r="B42" s="85" t="s">
        <v>22</v>
      </c>
      <c r="C42" s="86"/>
      <c r="D42" s="87"/>
      <c r="E42" s="15"/>
      <c r="F42" s="15">
        <v>1</v>
      </c>
      <c r="I42"/>
      <c r="J42"/>
      <c r="K42"/>
      <c r="L42"/>
      <c r="M42"/>
      <c r="N42"/>
      <c r="O42"/>
      <c r="P42"/>
      <c r="Q42"/>
      <c r="R42"/>
    </row>
    <row r="43" spans="1:18" s="21" customFormat="1" x14ac:dyDescent="0.35">
      <c r="A43" s="84"/>
      <c r="B43" s="66" t="s">
        <v>61</v>
      </c>
      <c r="C43" s="67"/>
      <c r="D43" s="68"/>
      <c r="E43" s="15"/>
      <c r="F43" s="15">
        <v>0</v>
      </c>
      <c r="I43"/>
      <c r="J43"/>
      <c r="K43"/>
      <c r="L43"/>
      <c r="M43"/>
      <c r="N43"/>
      <c r="O43"/>
      <c r="P43"/>
      <c r="Q43"/>
      <c r="R43"/>
    </row>
    <row r="44" spans="1:18" s="21" customFormat="1" x14ac:dyDescent="0.35">
      <c r="A44" s="84"/>
      <c r="B44" s="83" t="s">
        <v>23</v>
      </c>
      <c r="C44" s="83"/>
      <c r="D44" s="83"/>
      <c r="E44" s="15"/>
      <c r="F44" s="15">
        <v>7</v>
      </c>
      <c r="I44"/>
      <c r="J44"/>
      <c r="K44"/>
      <c r="L44"/>
      <c r="M44"/>
      <c r="N44"/>
      <c r="O44"/>
      <c r="P44"/>
      <c r="Q44"/>
      <c r="R44"/>
    </row>
    <row r="45" spans="1:18" s="21" customFormat="1" x14ac:dyDescent="0.35">
      <c r="A45" s="15"/>
      <c r="B45" s="83"/>
      <c r="C45" s="83"/>
      <c r="D45" s="83"/>
      <c r="E45" s="23" t="s">
        <v>4</v>
      </c>
      <c r="F45" s="23">
        <f>SUM(F41:F44)</f>
        <v>12</v>
      </c>
      <c r="I45"/>
      <c r="J45"/>
      <c r="K45"/>
      <c r="L45"/>
      <c r="M45"/>
      <c r="N45"/>
      <c r="O45"/>
      <c r="P45"/>
      <c r="Q45"/>
      <c r="R45"/>
    </row>
  </sheetData>
  <mergeCells count="20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2:D42"/>
    <mergeCell ref="B44:D44"/>
  </mergeCells>
  <pageMargins left="0.7" right="0.7" top="0.75" bottom="0.75" header="0.3" footer="0.3"/>
  <pageSetup orientation="portrait" r:id="rId1"/>
  <headerFooter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6"/>
  <sheetViews>
    <sheetView tabSelected="1" view="pageLayout" topLeftCell="A10" zoomScale="70" zoomScaleNormal="100" zoomScalePageLayoutView="70" workbookViewId="0">
      <selection activeCell="N34" sqref="N34"/>
    </sheetView>
  </sheetViews>
  <sheetFormatPr defaultRowHeight="14.5" x14ac:dyDescent="0.35"/>
  <cols>
    <col min="1" max="1" width="23.81640625" bestFit="1" customWidth="1"/>
    <col min="3" max="14" width="8.7265625" customWidth="1"/>
    <col min="15" max="15" width="18.81640625" customWidth="1"/>
  </cols>
  <sheetData>
    <row r="1" spans="1:16" s="52" customFormat="1" x14ac:dyDescent="0.35">
      <c r="A1" s="47"/>
      <c r="B1" s="48"/>
      <c r="C1" s="49" t="s">
        <v>31</v>
      </c>
      <c r="D1" s="50" t="s">
        <v>32</v>
      </c>
      <c r="E1" s="49" t="s">
        <v>33</v>
      </c>
      <c r="F1" s="49" t="s">
        <v>34</v>
      </c>
      <c r="G1" s="49" t="s">
        <v>35</v>
      </c>
      <c r="H1" s="49" t="s">
        <v>36</v>
      </c>
      <c r="I1" s="49" t="s">
        <v>37</v>
      </c>
      <c r="J1" s="49" t="s">
        <v>38</v>
      </c>
      <c r="K1" s="49" t="s">
        <v>39</v>
      </c>
      <c r="L1" s="49" t="s">
        <v>40</v>
      </c>
      <c r="M1" s="49" t="s">
        <v>41</v>
      </c>
      <c r="N1" s="49" t="s">
        <v>42</v>
      </c>
      <c r="O1" s="49" t="s">
        <v>43</v>
      </c>
      <c r="P1" s="51"/>
    </row>
    <row r="2" spans="1:16" x14ac:dyDescent="0.35">
      <c r="A2" s="25" t="s">
        <v>6</v>
      </c>
      <c r="B2" s="27"/>
      <c r="C2" s="7">
        <v>148</v>
      </c>
      <c r="D2" s="8">
        <v>119</v>
      </c>
      <c r="E2" s="8">
        <v>168</v>
      </c>
      <c r="F2" s="8">
        <v>149</v>
      </c>
      <c r="G2" s="8">
        <v>185</v>
      </c>
      <c r="H2" s="8">
        <v>180</v>
      </c>
      <c r="I2" s="8">
        <v>160</v>
      </c>
      <c r="J2" s="8">
        <v>120</v>
      </c>
      <c r="K2" s="8">
        <v>123</v>
      </c>
      <c r="L2" s="8">
        <v>123</v>
      </c>
      <c r="M2" s="8">
        <v>174</v>
      </c>
      <c r="N2" s="8">
        <v>174</v>
      </c>
      <c r="O2" s="25">
        <f>SUM(C2:N2)</f>
        <v>1823</v>
      </c>
      <c r="P2" s="28"/>
    </row>
    <row r="3" spans="1:16" x14ac:dyDescent="0.35">
      <c r="A3" s="25" t="s">
        <v>5</v>
      </c>
      <c r="B3" s="10"/>
      <c r="C3" s="7">
        <v>164</v>
      </c>
      <c r="D3" s="8">
        <v>179</v>
      </c>
      <c r="E3" s="8">
        <v>272</v>
      </c>
      <c r="F3" s="8">
        <v>246</v>
      </c>
      <c r="G3" s="8">
        <v>367</v>
      </c>
      <c r="H3" s="8">
        <v>261</v>
      </c>
      <c r="I3" s="8">
        <v>204</v>
      </c>
      <c r="J3" s="8">
        <v>205</v>
      </c>
      <c r="K3" s="8">
        <v>206</v>
      </c>
      <c r="L3" s="8">
        <v>243</v>
      </c>
      <c r="M3" s="8">
        <v>158</v>
      </c>
      <c r="N3" s="8">
        <v>136</v>
      </c>
      <c r="O3" s="25">
        <f>SUM(C3:N3)</f>
        <v>2641</v>
      </c>
      <c r="P3" s="28"/>
    </row>
    <row r="4" spans="1:16" x14ac:dyDescent="0.35">
      <c r="A4" s="29" t="s">
        <v>7</v>
      </c>
      <c r="B4" s="30"/>
      <c r="C4" s="31">
        <f t="shared" ref="C4:N4" si="0">SUM(C2:C3)</f>
        <v>312</v>
      </c>
      <c r="D4" s="31">
        <f t="shared" si="0"/>
        <v>298</v>
      </c>
      <c r="E4" s="31">
        <f t="shared" si="0"/>
        <v>440</v>
      </c>
      <c r="F4" s="31">
        <f t="shared" si="0"/>
        <v>395</v>
      </c>
      <c r="G4" s="31">
        <f t="shared" si="0"/>
        <v>552</v>
      </c>
      <c r="H4" s="31">
        <f t="shared" si="0"/>
        <v>441</v>
      </c>
      <c r="I4" s="31">
        <f t="shared" si="0"/>
        <v>364</v>
      </c>
      <c r="J4" s="31">
        <f t="shared" si="0"/>
        <v>325</v>
      </c>
      <c r="K4" s="31">
        <f t="shared" si="0"/>
        <v>329</v>
      </c>
      <c r="L4" s="31">
        <f t="shared" si="0"/>
        <v>366</v>
      </c>
      <c r="M4" s="31">
        <f t="shared" si="0"/>
        <v>332</v>
      </c>
      <c r="N4" s="31">
        <f t="shared" si="0"/>
        <v>310</v>
      </c>
      <c r="O4" s="29">
        <f>SUM(C4:N4)</f>
        <v>4464</v>
      </c>
      <c r="P4" s="28"/>
    </row>
    <row r="5" spans="1:16" x14ac:dyDescent="0.35">
      <c r="A5" s="7" t="s">
        <v>44</v>
      </c>
      <c r="B5" s="10"/>
      <c r="C5" s="7"/>
      <c r="D5" s="8"/>
      <c r="E5" s="7"/>
      <c r="F5" s="7"/>
      <c r="G5" s="7"/>
      <c r="H5" s="25"/>
      <c r="I5" s="25"/>
      <c r="J5" s="25"/>
      <c r="K5" s="25"/>
      <c r="L5" s="25"/>
      <c r="M5" s="25"/>
      <c r="N5" s="25"/>
      <c r="O5" s="25"/>
      <c r="P5" s="28"/>
    </row>
    <row r="6" spans="1:16" x14ac:dyDescent="0.35">
      <c r="A6" s="32"/>
      <c r="B6" s="33"/>
      <c r="C6" s="14"/>
      <c r="D6" s="14"/>
      <c r="E6" s="14"/>
      <c r="F6" s="14"/>
      <c r="G6" s="14"/>
      <c r="H6" s="34"/>
      <c r="I6" s="34"/>
      <c r="J6" s="34"/>
      <c r="K6" s="34"/>
      <c r="L6" s="34"/>
      <c r="M6" s="34"/>
      <c r="N6" s="34"/>
      <c r="O6" s="34"/>
      <c r="P6" s="35"/>
    </row>
    <row r="7" spans="1:16" x14ac:dyDescent="0.35">
      <c r="A7" s="36"/>
      <c r="B7" s="9"/>
      <c r="C7" s="22"/>
      <c r="D7" s="22"/>
      <c r="E7" s="22"/>
      <c r="F7" s="22"/>
      <c r="G7" s="22"/>
      <c r="H7" s="37"/>
      <c r="I7" s="37"/>
      <c r="J7" s="37"/>
      <c r="K7" s="37"/>
      <c r="L7" s="37"/>
      <c r="M7" s="37"/>
      <c r="N7" s="37"/>
      <c r="O7" s="37"/>
      <c r="P7" s="9"/>
    </row>
    <row r="8" spans="1:16" s="54" customFormat="1" x14ac:dyDescent="0.35">
      <c r="A8" s="38" t="s">
        <v>45</v>
      </c>
      <c r="B8" s="53"/>
      <c r="C8" s="47" t="s">
        <v>31</v>
      </c>
      <c r="D8" s="47" t="s">
        <v>32</v>
      </c>
      <c r="E8" s="47" t="s">
        <v>33</v>
      </c>
      <c r="F8" s="47" t="s">
        <v>34</v>
      </c>
      <c r="G8" s="47" t="s">
        <v>35</v>
      </c>
      <c r="H8" s="47" t="s">
        <v>36</v>
      </c>
      <c r="I8" s="47" t="s">
        <v>37</v>
      </c>
      <c r="J8" s="47" t="s">
        <v>38</v>
      </c>
      <c r="K8" s="47" t="s">
        <v>39</v>
      </c>
      <c r="L8" s="47" t="s">
        <v>40</v>
      </c>
      <c r="M8" s="47" t="s">
        <v>41</v>
      </c>
      <c r="N8" s="47" t="s">
        <v>42</v>
      </c>
      <c r="O8" s="71" t="s">
        <v>4</v>
      </c>
      <c r="P8" s="38" t="s">
        <v>46</v>
      </c>
    </row>
    <row r="9" spans="1:16" x14ac:dyDescent="0.35">
      <c r="A9" s="15" t="s">
        <v>9</v>
      </c>
      <c r="B9" s="33"/>
      <c r="C9" s="7">
        <v>53</v>
      </c>
      <c r="D9" s="7">
        <v>54</v>
      </c>
      <c r="E9" s="7">
        <v>66</v>
      </c>
      <c r="F9" s="7">
        <v>49</v>
      </c>
      <c r="G9" s="7">
        <v>59</v>
      </c>
      <c r="H9" s="8">
        <v>94</v>
      </c>
      <c r="I9" s="25">
        <v>74</v>
      </c>
      <c r="J9" s="25">
        <v>71</v>
      </c>
      <c r="K9" s="25">
        <v>49</v>
      </c>
      <c r="L9" s="25">
        <v>44</v>
      </c>
      <c r="M9" s="25">
        <v>46</v>
      </c>
      <c r="N9" s="39">
        <v>67</v>
      </c>
      <c r="O9" s="26">
        <f t="shared" ref="O9:O14" si="1">SUM(C9:N9)</f>
        <v>726</v>
      </c>
      <c r="P9" s="40">
        <f>O9/O2</f>
        <v>0.39824465167306639</v>
      </c>
    </row>
    <row r="10" spans="1:16" x14ac:dyDescent="0.35">
      <c r="A10" s="15" t="s">
        <v>27</v>
      </c>
      <c r="B10" s="33"/>
      <c r="C10" s="7">
        <v>0</v>
      </c>
      <c r="D10" s="7">
        <v>2</v>
      </c>
      <c r="E10" s="7">
        <v>2</v>
      </c>
      <c r="F10" s="7">
        <v>3</v>
      </c>
      <c r="G10" s="7">
        <v>0</v>
      </c>
      <c r="H10" s="8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39">
        <v>0</v>
      </c>
      <c r="O10" s="26">
        <f t="shared" si="1"/>
        <v>7</v>
      </c>
      <c r="P10" s="40">
        <f>O10/O2</f>
        <v>3.8398244651673065E-3</v>
      </c>
    </row>
    <row r="11" spans="1:16" x14ac:dyDescent="0.35">
      <c r="A11" s="15" t="s">
        <v>10</v>
      </c>
      <c r="B11" s="33"/>
      <c r="C11" s="7">
        <v>57</v>
      </c>
      <c r="D11" s="7">
        <v>33</v>
      </c>
      <c r="E11" s="7">
        <v>54</v>
      </c>
      <c r="F11" s="7">
        <v>51</v>
      </c>
      <c r="G11" s="7">
        <v>34</v>
      </c>
      <c r="H11" s="8">
        <v>44</v>
      </c>
      <c r="I11" s="25">
        <v>48</v>
      </c>
      <c r="J11" s="25">
        <v>38</v>
      </c>
      <c r="K11" s="25">
        <v>38</v>
      </c>
      <c r="L11" s="25">
        <v>45</v>
      </c>
      <c r="M11" s="25">
        <v>62</v>
      </c>
      <c r="N11" s="39">
        <v>48</v>
      </c>
      <c r="O11" s="26">
        <f t="shared" si="1"/>
        <v>552</v>
      </c>
      <c r="P11" s="40">
        <f>O11/O2</f>
        <v>0.30279758639605048</v>
      </c>
    </row>
    <row r="12" spans="1:16" x14ac:dyDescent="0.35">
      <c r="A12" s="16" t="s">
        <v>11</v>
      </c>
      <c r="B12" s="33"/>
      <c r="C12" s="7">
        <v>9</v>
      </c>
      <c r="D12" s="7">
        <v>10</v>
      </c>
      <c r="E12" s="7">
        <v>2</v>
      </c>
      <c r="F12" s="7">
        <v>5</v>
      </c>
      <c r="G12" s="7">
        <v>10</v>
      </c>
      <c r="H12" s="8">
        <v>6</v>
      </c>
      <c r="I12" s="25">
        <v>7</v>
      </c>
      <c r="J12" s="25">
        <v>7</v>
      </c>
      <c r="K12" s="25">
        <v>13</v>
      </c>
      <c r="L12" s="25">
        <v>15</v>
      </c>
      <c r="M12" s="25">
        <v>8</v>
      </c>
      <c r="N12" s="39">
        <v>10</v>
      </c>
      <c r="O12" s="26">
        <f t="shared" si="1"/>
        <v>102</v>
      </c>
      <c r="P12" s="40">
        <f>O12/O2</f>
        <v>5.5951727921009324E-2</v>
      </c>
    </row>
    <row r="13" spans="1:16" x14ac:dyDescent="0.35">
      <c r="A13" s="24" t="s">
        <v>25</v>
      </c>
      <c r="B13" s="41"/>
      <c r="C13" s="42">
        <f>SUM(C9:C12)</f>
        <v>119</v>
      </c>
      <c r="D13" s="42">
        <v>99</v>
      </c>
      <c r="E13" s="42">
        <f t="shared" ref="E13:N13" si="2">SUM(E9:E12)</f>
        <v>124</v>
      </c>
      <c r="F13" s="42">
        <f t="shared" si="2"/>
        <v>108</v>
      </c>
      <c r="G13" s="42">
        <f t="shared" si="2"/>
        <v>103</v>
      </c>
      <c r="H13" s="42">
        <f t="shared" si="2"/>
        <v>144</v>
      </c>
      <c r="I13" s="42">
        <f t="shared" si="2"/>
        <v>129</v>
      </c>
      <c r="J13" s="42">
        <f t="shared" si="2"/>
        <v>116</v>
      </c>
      <c r="K13" s="42">
        <f t="shared" si="2"/>
        <v>100</v>
      </c>
      <c r="L13" s="42">
        <f t="shared" si="2"/>
        <v>104</v>
      </c>
      <c r="M13" s="42">
        <f t="shared" si="2"/>
        <v>116</v>
      </c>
      <c r="N13" s="42">
        <f t="shared" si="2"/>
        <v>125</v>
      </c>
      <c r="O13" s="26">
        <f t="shared" si="1"/>
        <v>1387</v>
      </c>
      <c r="P13" s="43">
        <f>100%-P14</f>
        <v>0.88864509051014806</v>
      </c>
    </row>
    <row r="14" spans="1:16" x14ac:dyDescent="0.35">
      <c r="A14" s="16" t="s">
        <v>12</v>
      </c>
      <c r="B14" s="33"/>
      <c r="C14" s="7">
        <v>9</v>
      </c>
      <c r="D14" s="7">
        <v>31</v>
      </c>
      <c r="E14" s="7">
        <v>10</v>
      </c>
      <c r="F14" s="7">
        <v>15</v>
      </c>
      <c r="G14" s="7">
        <v>18</v>
      </c>
      <c r="H14" s="8">
        <v>26</v>
      </c>
      <c r="I14" s="25">
        <v>17</v>
      </c>
      <c r="J14" s="25">
        <v>12</v>
      </c>
      <c r="K14" s="25">
        <v>8</v>
      </c>
      <c r="L14" s="25">
        <v>13</v>
      </c>
      <c r="M14" s="25">
        <v>20</v>
      </c>
      <c r="N14" s="39">
        <v>24</v>
      </c>
      <c r="O14" s="26">
        <f t="shared" si="1"/>
        <v>203</v>
      </c>
      <c r="P14" s="40">
        <f>O14/O2</f>
        <v>0.1113549094898519</v>
      </c>
    </row>
    <row r="15" spans="1:16" x14ac:dyDescent="0.35">
      <c r="A15" s="16" t="s">
        <v>52</v>
      </c>
      <c r="B15" s="33"/>
      <c r="C15" s="17">
        <f>C14/C2</f>
        <v>6.0810810810810814E-2</v>
      </c>
      <c r="D15" s="17">
        <f t="shared" ref="D15:P15" si="3">D14/D2</f>
        <v>0.26050420168067229</v>
      </c>
      <c r="E15" s="17">
        <f t="shared" si="3"/>
        <v>5.9523809523809521E-2</v>
      </c>
      <c r="F15" s="17">
        <f t="shared" si="3"/>
        <v>0.10067114093959731</v>
      </c>
      <c r="G15" s="17">
        <f t="shared" si="3"/>
        <v>9.7297297297297303E-2</v>
      </c>
      <c r="H15" s="17">
        <f t="shared" si="3"/>
        <v>0.14444444444444443</v>
      </c>
      <c r="I15" s="17">
        <f t="shared" si="3"/>
        <v>0.10625</v>
      </c>
      <c r="J15" s="17">
        <f t="shared" si="3"/>
        <v>0.1</v>
      </c>
      <c r="K15" s="17">
        <f t="shared" si="3"/>
        <v>6.5040650406504072E-2</v>
      </c>
      <c r="L15" s="17">
        <f t="shared" si="3"/>
        <v>0.10569105691056911</v>
      </c>
      <c r="M15" s="17">
        <f t="shared" si="3"/>
        <v>0.11494252873563218</v>
      </c>
      <c r="N15" s="17">
        <f t="shared" si="3"/>
        <v>0.13793103448275862</v>
      </c>
      <c r="O15" s="100">
        <f t="shared" si="3"/>
        <v>0.1113549094898519</v>
      </c>
      <c r="P15" s="101" t="e">
        <f t="shared" si="3"/>
        <v>#DIV/0!</v>
      </c>
    </row>
    <row r="16" spans="1:16" x14ac:dyDescent="0.35">
      <c r="A16" s="16" t="s">
        <v>13</v>
      </c>
      <c r="B16" s="33"/>
      <c r="C16" s="7">
        <v>6</v>
      </c>
      <c r="D16" s="7">
        <v>1</v>
      </c>
      <c r="E16" s="7">
        <v>0</v>
      </c>
      <c r="F16" s="7">
        <v>1</v>
      </c>
      <c r="G16" s="7">
        <v>1</v>
      </c>
      <c r="H16" s="8">
        <v>10</v>
      </c>
      <c r="I16" s="25">
        <v>4</v>
      </c>
      <c r="J16" s="25">
        <v>2</v>
      </c>
      <c r="K16" s="25">
        <v>0</v>
      </c>
      <c r="L16" s="25">
        <v>0</v>
      </c>
      <c r="M16" s="25">
        <v>1</v>
      </c>
      <c r="N16" s="39">
        <v>0</v>
      </c>
      <c r="O16" s="26">
        <f>SUM(C16:N16)</f>
        <v>26</v>
      </c>
      <c r="P16" s="40">
        <f>O16/O2</f>
        <v>1.426220515633571E-2</v>
      </c>
    </row>
    <row r="17" spans="1:16" x14ac:dyDescent="0.35">
      <c r="A17" s="16" t="s">
        <v>28</v>
      </c>
      <c r="B17" s="33"/>
      <c r="C17" s="7">
        <v>11</v>
      </c>
      <c r="D17" s="7">
        <v>12</v>
      </c>
      <c r="E17" s="7">
        <v>21</v>
      </c>
      <c r="F17" s="7">
        <v>7</v>
      </c>
      <c r="G17" s="7">
        <v>14</v>
      </c>
      <c r="H17" s="8">
        <v>18</v>
      </c>
      <c r="I17" s="25">
        <v>24</v>
      </c>
      <c r="J17" s="25">
        <v>15</v>
      </c>
      <c r="K17" s="25">
        <v>17</v>
      </c>
      <c r="L17" s="25">
        <v>16</v>
      </c>
      <c r="M17" s="25">
        <v>16</v>
      </c>
      <c r="N17" s="39">
        <v>18</v>
      </c>
      <c r="O17" s="26">
        <f>SUM(C17:N17)</f>
        <v>189</v>
      </c>
      <c r="P17" s="40">
        <f>O17/O2</f>
        <v>0.10367526055951728</v>
      </c>
    </row>
    <row r="18" spans="1:16" x14ac:dyDescent="0.35">
      <c r="A18" s="32" t="s">
        <v>47</v>
      </c>
      <c r="B18" s="33"/>
      <c r="C18" s="14">
        <f t="shared" ref="C18:O18" si="4">C13+C14+C16+C17</f>
        <v>145</v>
      </c>
      <c r="D18" s="14">
        <f t="shared" si="4"/>
        <v>143</v>
      </c>
      <c r="E18" s="14">
        <f t="shared" si="4"/>
        <v>155</v>
      </c>
      <c r="F18" s="14">
        <f t="shared" si="4"/>
        <v>131</v>
      </c>
      <c r="G18" s="14">
        <f t="shared" si="4"/>
        <v>136</v>
      </c>
      <c r="H18" s="14">
        <f t="shared" si="4"/>
        <v>198</v>
      </c>
      <c r="I18" s="14">
        <f t="shared" si="4"/>
        <v>174</v>
      </c>
      <c r="J18" s="14">
        <f t="shared" si="4"/>
        <v>145</v>
      </c>
      <c r="K18" s="14">
        <f t="shared" si="4"/>
        <v>125</v>
      </c>
      <c r="L18" s="14">
        <f t="shared" si="4"/>
        <v>133</v>
      </c>
      <c r="M18" s="14">
        <f t="shared" si="4"/>
        <v>153</v>
      </c>
      <c r="N18" s="14">
        <f t="shared" si="4"/>
        <v>167</v>
      </c>
      <c r="O18" s="14">
        <f t="shared" si="4"/>
        <v>1805</v>
      </c>
      <c r="P18" s="57">
        <f>P13+P14+P16+P17</f>
        <v>1.117937465715853</v>
      </c>
    </row>
    <row r="19" spans="1:16" x14ac:dyDescent="0.35">
      <c r="A19" s="20"/>
      <c r="C19" s="21"/>
      <c r="D19" s="22"/>
      <c r="E19" s="21"/>
      <c r="F19" s="21"/>
      <c r="G19" s="21"/>
      <c r="H19" s="44"/>
      <c r="I19" s="44"/>
      <c r="J19" s="44"/>
      <c r="K19" s="44"/>
      <c r="L19" s="44"/>
      <c r="M19" s="44"/>
      <c r="N19" s="37"/>
      <c r="O19" s="44"/>
      <c r="P19" s="15"/>
    </row>
    <row r="20" spans="1:16" s="30" customFormat="1" x14ac:dyDescent="0.35">
      <c r="A20" s="38" t="s">
        <v>48</v>
      </c>
      <c r="B20" s="53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71" t="s">
        <v>4</v>
      </c>
      <c r="P20" s="38" t="s">
        <v>46</v>
      </c>
    </row>
    <row r="21" spans="1:16" x14ac:dyDescent="0.35">
      <c r="A21" s="15" t="s">
        <v>9</v>
      </c>
      <c r="B21" s="33"/>
      <c r="C21" s="7">
        <v>27</v>
      </c>
      <c r="D21" s="7">
        <v>55</v>
      </c>
      <c r="E21" s="7">
        <v>82</v>
      </c>
      <c r="F21" s="7">
        <v>62</v>
      </c>
      <c r="G21" s="7">
        <v>61</v>
      </c>
      <c r="H21" s="7">
        <v>120</v>
      </c>
      <c r="I21" s="7">
        <v>127</v>
      </c>
      <c r="J21" s="7">
        <v>142</v>
      </c>
      <c r="K21" s="7">
        <v>124</v>
      </c>
      <c r="L21" s="7">
        <v>105</v>
      </c>
      <c r="M21" s="7">
        <v>101</v>
      </c>
      <c r="N21" s="7">
        <v>115</v>
      </c>
      <c r="O21" s="26">
        <f>SUM(C21:N21)</f>
        <v>1121</v>
      </c>
      <c r="P21" s="40">
        <f>O21/O3</f>
        <v>0.42446043165467628</v>
      </c>
    </row>
    <row r="22" spans="1:16" x14ac:dyDescent="0.35">
      <c r="A22" s="15" t="s">
        <v>27</v>
      </c>
      <c r="B22" s="33"/>
      <c r="C22" s="7">
        <v>2</v>
      </c>
      <c r="D22" s="7">
        <v>4</v>
      </c>
      <c r="E22" s="7">
        <v>3</v>
      </c>
      <c r="F22" s="7">
        <v>1</v>
      </c>
      <c r="G22" s="7">
        <v>13</v>
      </c>
      <c r="H22" s="7">
        <v>6</v>
      </c>
      <c r="I22" s="7">
        <v>22</v>
      </c>
      <c r="J22" s="7">
        <v>8</v>
      </c>
      <c r="K22" s="7">
        <v>0</v>
      </c>
      <c r="L22" s="7">
        <v>2</v>
      </c>
      <c r="M22" s="7">
        <v>9</v>
      </c>
      <c r="N22" s="7">
        <v>9</v>
      </c>
      <c r="O22" s="26">
        <f t="shared" ref="O22:O27" si="5">SUM(C22:N22)</f>
        <v>79</v>
      </c>
      <c r="P22" s="40">
        <f>O22/O3</f>
        <v>2.9912911775842484E-2</v>
      </c>
    </row>
    <row r="23" spans="1:16" x14ac:dyDescent="0.35">
      <c r="A23" s="15" t="s">
        <v>10</v>
      </c>
      <c r="B23" s="33"/>
      <c r="C23" s="7">
        <v>3</v>
      </c>
      <c r="D23" s="7">
        <v>3</v>
      </c>
      <c r="E23" s="7">
        <v>6</v>
      </c>
      <c r="F23" s="7">
        <v>1</v>
      </c>
      <c r="G23" s="7">
        <v>3</v>
      </c>
      <c r="H23" s="7">
        <v>1</v>
      </c>
      <c r="I23" s="7">
        <v>2</v>
      </c>
      <c r="J23" s="7">
        <v>1</v>
      </c>
      <c r="K23" s="7">
        <v>1</v>
      </c>
      <c r="L23" s="7">
        <v>3</v>
      </c>
      <c r="M23" s="7">
        <v>1</v>
      </c>
      <c r="N23" s="7">
        <v>1</v>
      </c>
      <c r="O23" s="26">
        <f t="shared" si="5"/>
        <v>26</v>
      </c>
      <c r="P23" s="40">
        <f>O23/O3</f>
        <v>9.8447557743279058E-3</v>
      </c>
    </row>
    <row r="24" spans="1:16" x14ac:dyDescent="0.35">
      <c r="A24" s="16" t="s">
        <v>11</v>
      </c>
      <c r="B24" s="33"/>
      <c r="C24" s="7">
        <v>4</v>
      </c>
      <c r="D24" s="7">
        <v>5</v>
      </c>
      <c r="E24" s="7">
        <v>3</v>
      </c>
      <c r="F24" s="7">
        <v>1</v>
      </c>
      <c r="G24" s="7">
        <v>1</v>
      </c>
      <c r="H24" s="7">
        <v>2</v>
      </c>
      <c r="I24" s="7">
        <v>0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26">
        <f t="shared" si="5"/>
        <v>17</v>
      </c>
      <c r="P24" s="40">
        <f>O24/O3</f>
        <v>6.4369556985990157E-3</v>
      </c>
    </row>
    <row r="25" spans="1:16" x14ac:dyDescent="0.35">
      <c r="A25" s="16" t="s">
        <v>26</v>
      </c>
      <c r="B25" s="33"/>
      <c r="C25" s="7">
        <v>37</v>
      </c>
      <c r="D25" s="7">
        <v>73</v>
      </c>
      <c r="E25" s="7">
        <v>140</v>
      </c>
      <c r="F25" s="7">
        <v>62</v>
      </c>
      <c r="G25" s="7">
        <v>70</v>
      </c>
      <c r="H25" s="7">
        <v>92</v>
      </c>
      <c r="I25" s="7">
        <v>65</v>
      </c>
      <c r="J25" s="7">
        <v>80</v>
      </c>
      <c r="K25" s="7">
        <v>74</v>
      </c>
      <c r="L25" s="7">
        <v>88</v>
      </c>
      <c r="M25" s="7">
        <v>79</v>
      </c>
      <c r="N25" s="7">
        <v>66</v>
      </c>
      <c r="O25" s="26">
        <f t="shared" si="5"/>
        <v>926</v>
      </c>
      <c r="P25" s="40">
        <f>O25/O3</f>
        <v>0.35062476334721698</v>
      </c>
    </row>
    <row r="26" spans="1:16" s="52" customFormat="1" x14ac:dyDescent="0.35">
      <c r="A26" s="24" t="s">
        <v>25</v>
      </c>
      <c r="B26" s="41"/>
      <c r="C26" s="42">
        <f>SUM(C21:C25)</f>
        <v>73</v>
      </c>
      <c r="D26" s="42">
        <f t="shared" ref="D26:N26" si="6">SUM(D21:D25)</f>
        <v>140</v>
      </c>
      <c r="E26" s="42">
        <f t="shared" si="6"/>
        <v>234</v>
      </c>
      <c r="F26" s="42">
        <f t="shared" si="6"/>
        <v>127</v>
      </c>
      <c r="G26" s="42">
        <f t="shared" si="6"/>
        <v>148</v>
      </c>
      <c r="H26" s="42">
        <f t="shared" si="6"/>
        <v>221</v>
      </c>
      <c r="I26" s="42">
        <f t="shared" si="6"/>
        <v>216</v>
      </c>
      <c r="J26" s="42">
        <f t="shared" si="6"/>
        <v>231</v>
      </c>
      <c r="K26" s="42">
        <f t="shared" si="6"/>
        <v>200</v>
      </c>
      <c r="L26" s="42">
        <f t="shared" si="6"/>
        <v>198</v>
      </c>
      <c r="M26" s="42">
        <f t="shared" si="6"/>
        <v>190</v>
      </c>
      <c r="N26" s="42">
        <f t="shared" si="6"/>
        <v>191</v>
      </c>
      <c r="O26" s="65">
        <f t="shared" si="5"/>
        <v>2169</v>
      </c>
      <c r="P26" s="45">
        <f>100%-P27</f>
        <v>0.92654297614539949</v>
      </c>
    </row>
    <row r="27" spans="1:16" x14ac:dyDescent="0.35">
      <c r="A27" s="16" t="s">
        <v>12</v>
      </c>
      <c r="B27" s="33"/>
      <c r="C27" s="7">
        <v>3</v>
      </c>
      <c r="D27" s="7">
        <v>11</v>
      </c>
      <c r="E27" s="7">
        <v>8</v>
      </c>
      <c r="F27" s="7">
        <v>10</v>
      </c>
      <c r="G27" s="7">
        <v>20</v>
      </c>
      <c r="H27" s="8">
        <v>29</v>
      </c>
      <c r="I27" s="25">
        <v>23</v>
      </c>
      <c r="J27" s="25">
        <v>15</v>
      </c>
      <c r="K27" s="25">
        <v>25</v>
      </c>
      <c r="L27" s="25">
        <v>22</v>
      </c>
      <c r="M27" s="25">
        <v>17</v>
      </c>
      <c r="N27" s="39">
        <v>11</v>
      </c>
      <c r="O27" s="26">
        <f t="shared" si="5"/>
        <v>194</v>
      </c>
      <c r="P27" s="40">
        <f>O27/O3</f>
        <v>7.3457023854600526E-2</v>
      </c>
    </row>
    <row r="28" spans="1:16" x14ac:dyDescent="0.35">
      <c r="A28" s="16" t="s">
        <v>52</v>
      </c>
      <c r="B28" s="33"/>
      <c r="C28" s="17">
        <f>C27/C3</f>
        <v>1.8292682926829267E-2</v>
      </c>
      <c r="D28" s="17">
        <f t="shared" ref="D28:N28" si="7">D27/D3</f>
        <v>6.1452513966480445E-2</v>
      </c>
      <c r="E28" s="17">
        <f t="shared" si="7"/>
        <v>2.9411764705882353E-2</v>
      </c>
      <c r="F28" s="17">
        <f t="shared" si="7"/>
        <v>4.065040650406504E-2</v>
      </c>
      <c r="G28" s="17">
        <f t="shared" si="7"/>
        <v>5.4495912806539509E-2</v>
      </c>
      <c r="H28" s="17">
        <f t="shared" si="7"/>
        <v>0.1111111111111111</v>
      </c>
      <c r="I28" s="17">
        <f t="shared" si="7"/>
        <v>0.11274509803921569</v>
      </c>
      <c r="J28" s="17">
        <f t="shared" si="7"/>
        <v>7.3170731707317069E-2</v>
      </c>
      <c r="K28" s="17">
        <f t="shared" si="7"/>
        <v>0.12135922330097088</v>
      </c>
      <c r="L28" s="17">
        <f t="shared" si="7"/>
        <v>9.0534979423868317E-2</v>
      </c>
      <c r="M28" s="17">
        <f t="shared" si="7"/>
        <v>0.10759493670886076</v>
      </c>
      <c r="N28" s="17">
        <f t="shared" si="7"/>
        <v>8.0882352941176475E-2</v>
      </c>
      <c r="O28" s="100">
        <f>O27/O3</f>
        <v>7.3457023854600526E-2</v>
      </c>
      <c r="P28" s="101"/>
    </row>
    <row r="29" spans="1:16" x14ac:dyDescent="0.35">
      <c r="A29" s="16" t="s">
        <v>13</v>
      </c>
      <c r="B29" s="33"/>
      <c r="C29" s="7">
        <v>1</v>
      </c>
      <c r="D29" s="7">
        <v>3</v>
      </c>
      <c r="E29" s="7">
        <v>1</v>
      </c>
      <c r="F29" s="7">
        <v>4</v>
      </c>
      <c r="G29" s="7">
        <v>8</v>
      </c>
      <c r="H29" s="8">
        <v>25</v>
      </c>
      <c r="I29" s="25">
        <v>10</v>
      </c>
      <c r="J29" s="25">
        <v>8</v>
      </c>
      <c r="K29" s="25">
        <v>12</v>
      </c>
      <c r="L29" s="25">
        <v>11</v>
      </c>
      <c r="M29" s="25">
        <v>2</v>
      </c>
      <c r="N29" s="39">
        <v>1</v>
      </c>
      <c r="O29" s="26">
        <f>SUM(C29:N29)</f>
        <v>86</v>
      </c>
      <c r="P29" s="40">
        <f>O29/O3</f>
        <v>3.2563422945853841E-2</v>
      </c>
    </row>
    <row r="30" spans="1:16" x14ac:dyDescent="0.35">
      <c r="A30" s="16" t="s">
        <v>28</v>
      </c>
      <c r="B30" s="33"/>
      <c r="C30" s="7">
        <v>3</v>
      </c>
      <c r="D30" s="7">
        <v>7</v>
      </c>
      <c r="E30" s="7">
        <v>3</v>
      </c>
      <c r="F30" s="7">
        <v>0</v>
      </c>
      <c r="G30" s="7">
        <v>9</v>
      </c>
      <c r="H30" s="8">
        <v>15</v>
      </c>
      <c r="I30" s="25">
        <v>9</v>
      </c>
      <c r="J30" s="25">
        <v>4</v>
      </c>
      <c r="K30" s="25">
        <v>5</v>
      </c>
      <c r="L30" s="25">
        <v>3</v>
      </c>
      <c r="M30" s="25">
        <v>1</v>
      </c>
      <c r="N30" s="39">
        <v>1</v>
      </c>
      <c r="O30" s="26">
        <f>SUM(C30:N30)</f>
        <v>60</v>
      </c>
      <c r="P30" s="40">
        <f>O30/O3</f>
        <v>2.2718667171525937E-2</v>
      </c>
    </row>
    <row r="31" spans="1:16" x14ac:dyDescent="0.35">
      <c r="A31" s="32" t="s">
        <v>54</v>
      </c>
      <c r="B31" s="33"/>
      <c r="C31" s="14">
        <f t="shared" ref="C31:N31" si="8">C26+C27+C29+C30</f>
        <v>80</v>
      </c>
      <c r="D31" s="14">
        <f t="shared" si="8"/>
        <v>161</v>
      </c>
      <c r="E31" s="14">
        <f t="shared" si="8"/>
        <v>246</v>
      </c>
      <c r="F31" s="14">
        <f t="shared" si="8"/>
        <v>141</v>
      </c>
      <c r="G31" s="14">
        <f t="shared" si="8"/>
        <v>185</v>
      </c>
      <c r="H31" s="14">
        <f t="shared" si="8"/>
        <v>290</v>
      </c>
      <c r="I31" s="14">
        <f t="shared" si="8"/>
        <v>258</v>
      </c>
      <c r="J31" s="14">
        <f t="shared" si="8"/>
        <v>258</v>
      </c>
      <c r="K31" s="14">
        <f t="shared" si="8"/>
        <v>242</v>
      </c>
      <c r="L31" s="14">
        <f t="shared" si="8"/>
        <v>234</v>
      </c>
      <c r="M31" s="14">
        <f t="shared" si="8"/>
        <v>210</v>
      </c>
      <c r="N31" s="14">
        <f t="shared" si="8"/>
        <v>204</v>
      </c>
      <c r="O31" s="14">
        <f>O21+O22+O23+O24+O25+O27+O29+O30</f>
        <v>2509</v>
      </c>
      <c r="P31" s="60">
        <f>O31/O3</f>
        <v>0.95001893222264289</v>
      </c>
    </row>
    <row r="32" spans="1:16" x14ac:dyDescent="0.35">
      <c r="A32" s="20"/>
      <c r="C32" s="21"/>
      <c r="D32" s="22"/>
      <c r="E32" s="21"/>
      <c r="F32" s="21"/>
      <c r="G32" s="21"/>
      <c r="H32" s="44"/>
      <c r="I32" s="44"/>
      <c r="J32" s="44"/>
      <c r="K32" s="44"/>
      <c r="L32" s="44"/>
      <c r="M32" s="44"/>
      <c r="N32" s="44"/>
      <c r="O32" s="44"/>
    </row>
    <row r="33" spans="1:15" s="52" customFormat="1" x14ac:dyDescent="0.35">
      <c r="A33" s="61"/>
      <c r="B33" s="53"/>
      <c r="C33" s="62"/>
      <c r="D33" s="62"/>
      <c r="E33" s="62"/>
      <c r="F33" s="62"/>
      <c r="G33" s="62"/>
      <c r="H33" s="38"/>
      <c r="I33" s="38"/>
      <c r="J33" s="38"/>
      <c r="K33" s="38"/>
      <c r="L33" s="38"/>
      <c r="M33" s="29" t="s">
        <v>49</v>
      </c>
      <c r="N33" s="29" t="s">
        <v>50</v>
      </c>
      <c r="O33" s="29" t="s">
        <v>7</v>
      </c>
    </row>
    <row r="34" spans="1:15" x14ac:dyDescent="0.35">
      <c r="A34" s="16" t="s">
        <v>29</v>
      </c>
      <c r="B34" s="83" t="s">
        <v>53</v>
      </c>
      <c r="C34" s="83"/>
      <c r="D34" s="83"/>
      <c r="E34" s="83"/>
      <c r="F34" s="83"/>
      <c r="G34" s="83"/>
      <c r="H34" s="83"/>
      <c r="I34" s="83"/>
      <c r="J34" s="83"/>
      <c r="K34" s="83"/>
      <c r="L34" s="34"/>
      <c r="M34" s="46">
        <f>100%-P14</f>
        <v>0.88864509051014806</v>
      </c>
      <c r="N34" s="46">
        <f>100%-P27</f>
        <v>0.92654297614539949</v>
      </c>
      <c r="O34" s="46">
        <f>AVERAGE(M34:N34)</f>
        <v>0.90759403332777377</v>
      </c>
    </row>
    <row r="35" spans="1:15" x14ac:dyDescent="0.3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37"/>
      <c r="M35" s="58"/>
      <c r="N35" s="58"/>
      <c r="O35" s="58"/>
    </row>
    <row r="36" spans="1:15" x14ac:dyDescent="0.3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37"/>
      <c r="M36" s="58"/>
      <c r="N36" s="58"/>
      <c r="O36" s="58"/>
    </row>
  </sheetData>
  <mergeCells count="5">
    <mergeCell ref="B34:K34"/>
    <mergeCell ref="B35:K35"/>
    <mergeCell ref="B36:K36"/>
    <mergeCell ref="O15:P15"/>
    <mergeCell ref="O28:P28"/>
  </mergeCells>
  <pageMargins left="0.7" right="0.7" top="0.75" bottom="0.75" header="0.3" footer="0.3"/>
  <pageSetup scale="74" orientation="landscape" r:id="rId1"/>
  <headerFooter>
    <oddHeader xml:space="preserve">&amp;C&amp;F
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4"/>
  <sheetViews>
    <sheetView zoomScaleNormal="100" workbookViewId="0">
      <selection activeCell="E14" sqref="E14"/>
    </sheetView>
  </sheetViews>
  <sheetFormatPr defaultColWidth="9.1796875" defaultRowHeight="14.5" x14ac:dyDescent="0.35"/>
  <cols>
    <col min="1" max="1" width="9.81640625" customWidth="1"/>
    <col min="2" max="2" width="18.453125" style="20" customWidth="1"/>
    <col min="3" max="3" width="4.81640625" customWidth="1"/>
    <col min="4" max="4" width="10.1796875" style="21" customWidth="1"/>
    <col min="5" max="5" width="10.1796875" style="22" customWidth="1"/>
    <col min="6" max="8" width="10.1796875" style="21" customWidth="1"/>
    <col min="9" max="9" width="10.1796875" customWidth="1"/>
    <col min="10" max="15" width="9.54296875" customWidth="1"/>
    <col min="16" max="16" width="3.1796875" customWidth="1"/>
    <col min="17" max="17" width="6.1796875" bestFit="1" customWidth="1"/>
    <col min="18" max="18" width="7.81640625" customWidth="1"/>
  </cols>
  <sheetData>
    <row r="1" spans="1:9" s="5" customFormat="1" ht="43.5" x14ac:dyDescent="0.35">
      <c r="A1" s="75"/>
      <c r="B1" s="75"/>
      <c r="C1" s="1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4"/>
    </row>
    <row r="2" spans="1:9" x14ac:dyDescent="0.35">
      <c r="A2" s="76" t="s">
        <v>6</v>
      </c>
      <c r="B2" s="76"/>
      <c r="C2" s="6"/>
      <c r="D2" s="7">
        <v>52</v>
      </c>
      <c r="E2" s="8">
        <v>38</v>
      </c>
      <c r="F2" s="7">
        <v>26</v>
      </c>
      <c r="G2" s="7">
        <v>3</v>
      </c>
      <c r="H2" s="7">
        <f>SUM(D2:G2)</f>
        <v>119</v>
      </c>
      <c r="I2" s="9"/>
    </row>
    <row r="3" spans="1:9" x14ac:dyDescent="0.35">
      <c r="A3" s="76" t="s">
        <v>5</v>
      </c>
      <c r="B3" s="76"/>
      <c r="C3" s="10"/>
      <c r="D3" s="7">
        <v>91</v>
      </c>
      <c r="E3" s="8">
        <v>29</v>
      </c>
      <c r="F3" s="7">
        <v>59</v>
      </c>
      <c r="G3" s="7">
        <v>0</v>
      </c>
      <c r="H3" s="7">
        <f>SUM(D3:G3)</f>
        <v>179</v>
      </c>
      <c r="I3" s="9"/>
    </row>
    <row r="4" spans="1:9" x14ac:dyDescent="0.35">
      <c r="A4" s="77" t="s">
        <v>7</v>
      </c>
      <c r="B4" s="78"/>
      <c r="C4" s="10"/>
      <c r="D4" s="7">
        <f>SUM(D2:D3)</f>
        <v>143</v>
      </c>
      <c r="E4" s="7">
        <f>SUM(E2:E3)</f>
        <v>67</v>
      </c>
      <c r="F4" s="7">
        <f>SUM(F2:F3)</f>
        <v>85</v>
      </c>
      <c r="G4" s="7">
        <f>SUM(G2:G3)</f>
        <v>3</v>
      </c>
      <c r="H4" s="7">
        <f>SUM(H2:H3)</f>
        <v>298</v>
      </c>
      <c r="I4" s="9"/>
    </row>
    <row r="5" spans="1:9" x14ac:dyDescent="0.35">
      <c r="A5" s="11"/>
      <c r="B5" s="12"/>
      <c r="C5" s="10"/>
      <c r="D5" s="13"/>
      <c r="E5" s="13"/>
      <c r="F5" s="13"/>
      <c r="G5" s="13"/>
      <c r="H5" s="14"/>
      <c r="I5" s="9"/>
    </row>
    <row r="6" spans="1:9" x14ac:dyDescent="0.35">
      <c r="A6" s="72" t="s">
        <v>15</v>
      </c>
      <c r="B6" s="15" t="s">
        <v>9</v>
      </c>
      <c r="C6" s="10"/>
      <c r="D6" s="7">
        <v>22</v>
      </c>
      <c r="E6" s="8">
        <v>24</v>
      </c>
      <c r="F6" s="7">
        <v>8</v>
      </c>
      <c r="G6" s="7">
        <v>0</v>
      </c>
      <c r="H6" s="7">
        <f>SUM(D6:G6)</f>
        <v>54</v>
      </c>
      <c r="I6" s="9"/>
    </row>
    <row r="7" spans="1:9" x14ac:dyDescent="0.35">
      <c r="A7" s="73"/>
      <c r="B7" s="15" t="s">
        <v>27</v>
      </c>
      <c r="C7" s="10"/>
      <c r="D7" s="7">
        <v>2</v>
      </c>
      <c r="E7" s="8">
        <v>0</v>
      </c>
      <c r="F7" s="7">
        <v>0</v>
      </c>
      <c r="G7" s="7">
        <v>0</v>
      </c>
      <c r="H7" s="7">
        <f>SUM(D7:G7)</f>
        <v>2</v>
      </c>
      <c r="I7" s="9"/>
    </row>
    <row r="8" spans="1:9" x14ac:dyDescent="0.35">
      <c r="A8" s="73"/>
      <c r="B8" s="15" t="s">
        <v>10</v>
      </c>
      <c r="C8" s="10"/>
      <c r="D8" s="7">
        <v>24</v>
      </c>
      <c r="E8" s="8">
        <v>6</v>
      </c>
      <c r="F8" s="7">
        <v>0</v>
      </c>
      <c r="G8" s="7">
        <v>3</v>
      </c>
      <c r="H8" s="7">
        <f>SUM(D8:G8)</f>
        <v>33</v>
      </c>
      <c r="I8" s="9"/>
    </row>
    <row r="9" spans="1:9" x14ac:dyDescent="0.35">
      <c r="A9" s="73"/>
      <c r="B9" s="16" t="s">
        <v>11</v>
      </c>
      <c r="C9" s="10"/>
      <c r="D9" s="7">
        <v>4</v>
      </c>
      <c r="E9" s="8">
        <v>4</v>
      </c>
      <c r="F9" s="7">
        <v>2</v>
      </c>
      <c r="G9" s="7">
        <v>0</v>
      </c>
      <c r="H9" s="7">
        <f>SUM(D9:G9)</f>
        <v>10</v>
      </c>
      <c r="I9" s="9"/>
    </row>
    <row r="10" spans="1:9" x14ac:dyDescent="0.35">
      <c r="A10" s="73"/>
      <c r="B10" s="24" t="s">
        <v>25</v>
      </c>
      <c r="C10" s="10"/>
      <c r="D10" s="7">
        <f>SUM(D6:D9)</f>
        <v>52</v>
      </c>
      <c r="E10" s="7">
        <f>SUM(E6:E9)</f>
        <v>34</v>
      </c>
      <c r="F10" s="7">
        <f>SUM(F6:F9)</f>
        <v>10</v>
      </c>
      <c r="G10" s="7">
        <f>SUM(G6:G9)</f>
        <v>3</v>
      </c>
      <c r="H10" s="7">
        <f>SUM(H6:H9)</f>
        <v>99</v>
      </c>
      <c r="I10" s="9"/>
    </row>
    <row r="11" spans="1:9" x14ac:dyDescent="0.35">
      <c r="A11" s="73"/>
      <c r="B11" s="16" t="s">
        <v>12</v>
      </c>
      <c r="C11" s="10"/>
      <c r="D11" s="7">
        <v>10</v>
      </c>
      <c r="E11" s="8">
        <v>17</v>
      </c>
      <c r="F11" s="7">
        <v>3</v>
      </c>
      <c r="G11" s="7">
        <v>1</v>
      </c>
      <c r="H11" s="7">
        <f>SUM(D11:G11)</f>
        <v>31</v>
      </c>
      <c r="I11" s="9"/>
    </row>
    <row r="12" spans="1:9" x14ac:dyDescent="0.35">
      <c r="A12" s="73"/>
      <c r="B12" s="16" t="s">
        <v>52</v>
      </c>
      <c r="C12" s="10"/>
      <c r="D12" s="17">
        <f>D11/D2</f>
        <v>0.19230769230769232</v>
      </c>
      <c r="E12" s="17">
        <f>E11/E2</f>
        <v>0.44736842105263158</v>
      </c>
      <c r="F12" s="17">
        <f>F11/F2</f>
        <v>0.11538461538461539</v>
      </c>
      <c r="G12" s="17">
        <v>0</v>
      </c>
      <c r="H12" s="17">
        <f>H11/H2</f>
        <v>0.26050420168067229</v>
      </c>
      <c r="I12" s="9"/>
    </row>
    <row r="13" spans="1:9" x14ac:dyDescent="0.35">
      <c r="A13" s="73"/>
      <c r="B13" s="16" t="s">
        <v>13</v>
      </c>
      <c r="C13" s="10"/>
      <c r="D13" s="7">
        <v>0</v>
      </c>
      <c r="E13" s="8">
        <v>1</v>
      </c>
      <c r="F13" s="7">
        <v>0</v>
      </c>
      <c r="G13" s="7">
        <v>0</v>
      </c>
      <c r="H13" s="7">
        <f>SUM(D13:G13)</f>
        <v>1</v>
      </c>
      <c r="I13" s="9"/>
    </row>
    <row r="14" spans="1:9" x14ac:dyDescent="0.35">
      <c r="A14" s="73"/>
      <c r="B14" s="16" t="s">
        <v>28</v>
      </c>
      <c r="C14" s="10"/>
      <c r="D14" s="7">
        <v>1</v>
      </c>
      <c r="E14" s="8">
        <v>0</v>
      </c>
      <c r="F14" s="7">
        <v>11</v>
      </c>
      <c r="G14" s="7">
        <v>0</v>
      </c>
      <c r="H14" s="7">
        <f>SUM(D14:G14)</f>
        <v>12</v>
      </c>
      <c r="I14" s="9"/>
    </row>
    <row r="15" spans="1:9" s="52" customFormat="1" x14ac:dyDescent="0.35">
      <c r="A15" s="74"/>
      <c r="B15" s="55" t="s">
        <v>29</v>
      </c>
      <c r="C15" s="30"/>
      <c r="D15" s="56">
        <f>100%-D12</f>
        <v>0.80769230769230771</v>
      </c>
      <c r="E15" s="56">
        <f>100%-E12</f>
        <v>0.55263157894736836</v>
      </c>
      <c r="F15" s="56">
        <f>100%-F12</f>
        <v>0.88461538461538458</v>
      </c>
      <c r="G15" s="56">
        <f>100%-G12</f>
        <v>1</v>
      </c>
      <c r="H15" s="56">
        <f>100%-H12</f>
        <v>0.73949579831932777</v>
      </c>
      <c r="I15" s="54"/>
    </row>
    <row r="16" spans="1:9" x14ac:dyDescent="0.35">
      <c r="A16" s="18"/>
      <c r="B16" s="12"/>
      <c r="C16" s="10"/>
      <c r="D16" s="13"/>
      <c r="E16" s="13"/>
      <c r="F16" s="13"/>
      <c r="G16" s="13"/>
      <c r="H16" s="14"/>
      <c r="I16" s="9"/>
    </row>
    <row r="17" spans="1:9" x14ac:dyDescent="0.35">
      <c r="A17" s="72" t="s">
        <v>8</v>
      </c>
      <c r="B17" s="15" t="s">
        <v>9</v>
      </c>
      <c r="C17" s="10"/>
      <c r="D17" s="7">
        <v>24</v>
      </c>
      <c r="E17" s="8">
        <v>9</v>
      </c>
      <c r="F17" s="7">
        <v>22</v>
      </c>
      <c r="G17" s="7">
        <v>0</v>
      </c>
      <c r="H17" s="7">
        <f>SUM(D17:G17)</f>
        <v>55</v>
      </c>
      <c r="I17" s="9"/>
    </row>
    <row r="18" spans="1:9" x14ac:dyDescent="0.35">
      <c r="A18" s="73"/>
      <c r="B18" s="15" t="s">
        <v>27</v>
      </c>
      <c r="C18" s="10"/>
      <c r="D18" s="7">
        <v>2</v>
      </c>
      <c r="E18" s="8">
        <v>0</v>
      </c>
      <c r="F18" s="7">
        <v>2</v>
      </c>
      <c r="G18" s="7">
        <v>0</v>
      </c>
      <c r="H18" s="7">
        <f t="shared" ref="H18:H26" si="0">SUM(D18:G18)</f>
        <v>4</v>
      </c>
      <c r="I18" s="9"/>
    </row>
    <row r="19" spans="1:9" x14ac:dyDescent="0.35">
      <c r="A19" s="73"/>
      <c r="B19" s="15" t="s">
        <v>10</v>
      </c>
      <c r="C19" s="10"/>
      <c r="D19" s="7">
        <v>2</v>
      </c>
      <c r="E19" s="8">
        <v>1</v>
      </c>
      <c r="F19" s="7">
        <v>0</v>
      </c>
      <c r="G19" s="7">
        <v>0</v>
      </c>
      <c r="H19" s="7">
        <f t="shared" si="0"/>
        <v>3</v>
      </c>
      <c r="I19" s="9"/>
    </row>
    <row r="20" spans="1:9" x14ac:dyDescent="0.35">
      <c r="A20" s="73"/>
      <c r="B20" s="16" t="s">
        <v>11</v>
      </c>
      <c r="C20" s="10"/>
      <c r="D20" s="7">
        <v>2</v>
      </c>
      <c r="E20" s="8">
        <v>1</v>
      </c>
      <c r="F20" s="7">
        <v>2</v>
      </c>
      <c r="G20" s="7">
        <v>0</v>
      </c>
      <c r="H20" s="7">
        <f t="shared" si="0"/>
        <v>5</v>
      </c>
      <c r="I20" s="9"/>
    </row>
    <row r="21" spans="1:9" x14ac:dyDescent="0.35">
      <c r="A21" s="73"/>
      <c r="B21" s="16" t="s">
        <v>26</v>
      </c>
      <c r="C21" s="10"/>
      <c r="D21" s="7">
        <v>40</v>
      </c>
      <c r="E21" s="8">
        <v>20</v>
      </c>
      <c r="F21" s="7">
        <v>13</v>
      </c>
      <c r="G21" s="7">
        <v>0</v>
      </c>
      <c r="H21" s="7">
        <f t="shared" si="0"/>
        <v>73</v>
      </c>
      <c r="I21" s="9"/>
    </row>
    <row r="22" spans="1:9" x14ac:dyDescent="0.35">
      <c r="A22" s="73"/>
      <c r="B22" s="24" t="s">
        <v>25</v>
      </c>
      <c r="C22" s="10"/>
      <c r="D22" s="7">
        <f>SUM(D17:D21)</f>
        <v>70</v>
      </c>
      <c r="E22" s="7">
        <f>SUM(E17:E21)</f>
        <v>31</v>
      </c>
      <c r="F22" s="7">
        <f>SUM(F17:F21)</f>
        <v>39</v>
      </c>
      <c r="G22" s="7">
        <f>SUM(G17:G21)</f>
        <v>0</v>
      </c>
      <c r="H22" s="7">
        <f t="shared" si="0"/>
        <v>140</v>
      </c>
      <c r="I22" s="9"/>
    </row>
    <row r="23" spans="1:9" x14ac:dyDescent="0.35">
      <c r="A23" s="73"/>
      <c r="B23" s="16" t="s">
        <v>12</v>
      </c>
      <c r="C23" s="10"/>
      <c r="D23" s="7">
        <v>10</v>
      </c>
      <c r="E23" s="8">
        <v>1</v>
      </c>
      <c r="F23" s="7">
        <v>0</v>
      </c>
      <c r="G23" s="7">
        <v>0</v>
      </c>
      <c r="H23" s="7">
        <f t="shared" si="0"/>
        <v>11</v>
      </c>
      <c r="I23" s="9"/>
    </row>
    <row r="24" spans="1:9" x14ac:dyDescent="0.35">
      <c r="A24" s="73"/>
      <c r="B24" s="16" t="s">
        <v>52</v>
      </c>
      <c r="C24" s="10"/>
      <c r="D24" s="17">
        <f>D23/D3</f>
        <v>0.10989010989010989</v>
      </c>
      <c r="E24" s="17">
        <f>E23/E3</f>
        <v>3.4482758620689655E-2</v>
      </c>
      <c r="F24" s="17">
        <f>F23/F3</f>
        <v>0</v>
      </c>
      <c r="G24" s="17">
        <v>0</v>
      </c>
      <c r="H24" s="17">
        <f>H23/H3</f>
        <v>6.1452513966480445E-2</v>
      </c>
      <c r="I24" s="9"/>
    </row>
    <row r="25" spans="1:9" x14ac:dyDescent="0.35">
      <c r="A25" s="73"/>
      <c r="B25" s="16" t="s">
        <v>13</v>
      </c>
      <c r="C25" s="10"/>
      <c r="D25" s="7">
        <v>0</v>
      </c>
      <c r="E25" s="8">
        <v>1</v>
      </c>
      <c r="F25" s="7">
        <v>2</v>
      </c>
      <c r="G25" s="7">
        <v>0</v>
      </c>
      <c r="H25" s="7">
        <f t="shared" si="0"/>
        <v>3</v>
      </c>
      <c r="I25" s="9"/>
    </row>
    <row r="26" spans="1:9" x14ac:dyDescent="0.35">
      <c r="A26" s="73"/>
      <c r="B26" s="16" t="s">
        <v>28</v>
      </c>
      <c r="C26" s="10"/>
      <c r="D26" s="7">
        <v>0</v>
      </c>
      <c r="E26" s="8">
        <v>0</v>
      </c>
      <c r="F26" s="7">
        <v>7</v>
      </c>
      <c r="G26" s="7">
        <v>0</v>
      </c>
      <c r="H26" s="7">
        <f t="shared" si="0"/>
        <v>7</v>
      </c>
      <c r="I26" s="9"/>
    </row>
    <row r="27" spans="1:9" s="52" customFormat="1" x14ac:dyDescent="0.35">
      <c r="A27" s="74"/>
      <c r="B27" s="59" t="s">
        <v>30</v>
      </c>
      <c r="C27" s="30"/>
      <c r="D27" s="56">
        <f>100%-D24</f>
        <v>0.89010989010989006</v>
      </c>
      <c r="E27" s="56">
        <f>100%-E24</f>
        <v>0.96551724137931039</v>
      </c>
      <c r="F27" s="56">
        <f>100%-F24</f>
        <v>1</v>
      </c>
      <c r="G27" s="56">
        <f>100%-G24</f>
        <v>1</v>
      </c>
      <c r="H27" s="56">
        <f>100%-H24</f>
        <v>0.93854748603351956</v>
      </c>
      <c r="I27" s="54"/>
    </row>
    <row r="28" spans="1:9" x14ac:dyDescent="0.35">
      <c r="A28" s="18"/>
      <c r="B28" s="12"/>
      <c r="C28" s="10"/>
      <c r="D28" s="13"/>
      <c r="E28" s="13"/>
      <c r="F28" s="13"/>
      <c r="G28" s="13"/>
      <c r="H28" s="14"/>
      <c r="I28" s="9"/>
    </row>
    <row r="29" spans="1:9" x14ac:dyDescent="0.35">
      <c r="A29" s="7" t="s">
        <v>16</v>
      </c>
      <c r="B29" s="16" t="s">
        <v>17</v>
      </c>
      <c r="C29" s="10"/>
      <c r="D29" s="7"/>
      <c r="E29" s="8"/>
      <c r="F29" s="7">
        <v>1</v>
      </c>
      <c r="G29" s="7"/>
      <c r="H29" s="7"/>
      <c r="I29" s="9"/>
    </row>
    <row r="30" spans="1:9" x14ac:dyDescent="0.35">
      <c r="A30" s="19"/>
      <c r="B30" s="12"/>
      <c r="C30" s="10"/>
      <c r="D30" s="13"/>
      <c r="E30" s="13"/>
      <c r="F30" s="13"/>
      <c r="G30" s="13"/>
      <c r="H30" s="14"/>
      <c r="I30" s="9"/>
    </row>
    <row r="31" spans="1:9" x14ac:dyDescent="0.35">
      <c r="A31" s="63" t="s">
        <v>4</v>
      </c>
      <c r="B31" s="64" t="s">
        <v>14</v>
      </c>
      <c r="C31" s="30"/>
      <c r="D31" s="79">
        <f>(H15+H27)/2</f>
        <v>0.83902164217642361</v>
      </c>
      <c r="E31" s="80"/>
      <c r="F31" s="80"/>
      <c r="G31" s="80"/>
      <c r="H31" s="81"/>
      <c r="I31" s="9"/>
    </row>
    <row r="32" spans="1:9" x14ac:dyDescent="0.35">
      <c r="I32" s="9"/>
    </row>
    <row r="33" spans="1:18" x14ac:dyDescent="0.35">
      <c r="I33" s="9"/>
    </row>
    <row r="34" spans="1:18" x14ac:dyDescent="0.35">
      <c r="B34" s="76" t="s">
        <v>18</v>
      </c>
      <c r="C34" s="76"/>
      <c r="D34" s="76"/>
      <c r="E34" s="76"/>
      <c r="F34" s="76"/>
      <c r="I34" s="9"/>
    </row>
    <row r="35" spans="1:18" x14ac:dyDescent="0.35">
      <c r="A35" s="15"/>
      <c r="B35" s="82" t="s">
        <v>19</v>
      </c>
      <c r="C35" s="83"/>
      <c r="D35" s="83"/>
      <c r="E35" s="23"/>
      <c r="F35" s="23" t="s">
        <v>4</v>
      </c>
      <c r="I35" s="9"/>
    </row>
    <row r="36" spans="1:18" x14ac:dyDescent="0.35">
      <c r="A36" s="84" t="s">
        <v>24</v>
      </c>
      <c r="B36" s="83" t="s">
        <v>20</v>
      </c>
      <c r="C36" s="83"/>
      <c r="D36" s="83"/>
      <c r="E36" s="15"/>
      <c r="F36" s="15">
        <v>8</v>
      </c>
      <c r="I36" s="9"/>
    </row>
    <row r="37" spans="1:18" x14ac:dyDescent="0.35">
      <c r="A37" s="84"/>
      <c r="B37" s="85" t="s">
        <v>21</v>
      </c>
      <c r="C37" s="86"/>
      <c r="D37" s="87"/>
      <c r="E37" s="15"/>
      <c r="F37" s="15">
        <v>1</v>
      </c>
      <c r="I37" s="9"/>
    </row>
    <row r="38" spans="1:18" x14ac:dyDescent="0.35">
      <c r="A38" s="84"/>
      <c r="B38" s="85" t="s">
        <v>22</v>
      </c>
      <c r="C38" s="86"/>
      <c r="D38" s="87"/>
      <c r="E38" s="15"/>
      <c r="F38" s="15">
        <v>12</v>
      </c>
    </row>
    <row r="39" spans="1:18" x14ac:dyDescent="0.35">
      <c r="A39" s="84"/>
      <c r="B39" s="83" t="s">
        <v>23</v>
      </c>
      <c r="C39" s="83"/>
      <c r="D39" s="83"/>
      <c r="E39" s="15"/>
      <c r="F39" s="15">
        <v>22</v>
      </c>
    </row>
    <row r="40" spans="1:18" s="21" customFormat="1" x14ac:dyDescent="0.35">
      <c r="A40" s="15"/>
      <c r="B40" s="83"/>
      <c r="C40" s="83"/>
      <c r="D40" s="83"/>
      <c r="E40" s="23" t="s">
        <v>4</v>
      </c>
      <c r="F40" s="23">
        <f>SUM(F36:F39)</f>
        <v>43</v>
      </c>
      <c r="I40"/>
      <c r="J40"/>
      <c r="K40"/>
      <c r="L40"/>
      <c r="M40"/>
      <c r="N40"/>
      <c r="O40"/>
      <c r="P40"/>
      <c r="Q40"/>
      <c r="R40"/>
    </row>
    <row r="41" spans="1:18" s="21" customFormat="1" x14ac:dyDescent="0.35">
      <c r="A41" s="84" t="s">
        <v>55</v>
      </c>
      <c r="B41" s="83" t="s">
        <v>57</v>
      </c>
      <c r="C41" s="83"/>
      <c r="D41" s="83"/>
      <c r="E41" s="15"/>
      <c r="F41" s="15">
        <v>3</v>
      </c>
      <c r="I41"/>
      <c r="J41"/>
      <c r="K41"/>
      <c r="L41"/>
      <c r="M41"/>
      <c r="N41"/>
      <c r="O41"/>
      <c r="P41"/>
      <c r="Q41"/>
      <c r="R41"/>
    </row>
    <row r="42" spans="1:18" s="21" customFormat="1" x14ac:dyDescent="0.35">
      <c r="A42" s="84"/>
      <c r="B42" s="85" t="s">
        <v>22</v>
      </c>
      <c r="C42" s="86"/>
      <c r="D42" s="87"/>
      <c r="E42" s="15"/>
      <c r="F42" s="15">
        <v>7</v>
      </c>
      <c r="I42"/>
      <c r="J42"/>
      <c r="K42"/>
      <c r="L42"/>
      <c r="M42"/>
      <c r="N42"/>
      <c r="O42"/>
      <c r="P42"/>
      <c r="Q42"/>
      <c r="R42"/>
    </row>
    <row r="43" spans="1:18" s="21" customFormat="1" x14ac:dyDescent="0.35">
      <c r="A43" s="84"/>
      <c r="B43" s="83" t="s">
        <v>23</v>
      </c>
      <c r="C43" s="83"/>
      <c r="D43" s="83"/>
      <c r="E43" s="15"/>
      <c r="F43" s="15">
        <v>8</v>
      </c>
      <c r="I43"/>
      <c r="J43"/>
      <c r="K43"/>
      <c r="L43"/>
      <c r="M43"/>
      <c r="N43"/>
      <c r="O43"/>
      <c r="P43"/>
      <c r="Q43"/>
      <c r="R43"/>
    </row>
    <row r="44" spans="1:18" s="21" customFormat="1" x14ac:dyDescent="0.35">
      <c r="A44" s="15"/>
      <c r="B44" s="83"/>
      <c r="C44" s="83"/>
      <c r="D44" s="83"/>
      <c r="E44" s="23" t="s">
        <v>4</v>
      </c>
      <c r="F44" s="23">
        <f>SUM(F41:F43)</f>
        <v>18</v>
      </c>
      <c r="I44"/>
      <c r="J44"/>
      <c r="K44"/>
      <c r="L44"/>
      <c r="M44"/>
      <c r="N44"/>
      <c r="O44"/>
      <c r="P44"/>
      <c r="Q44"/>
      <c r="R44"/>
    </row>
  </sheetData>
  <mergeCells count="20">
    <mergeCell ref="A17:A27"/>
    <mergeCell ref="A1:B1"/>
    <mergeCell ref="A2:B2"/>
    <mergeCell ref="A3:B3"/>
    <mergeCell ref="A4:B4"/>
    <mergeCell ref="A6:A15"/>
    <mergeCell ref="B44:D44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3"/>
    <mergeCell ref="B41:D41"/>
    <mergeCell ref="B42:D42"/>
    <mergeCell ref="B43:D43"/>
  </mergeCells>
  <pageMargins left="0.7" right="0.7" top="0.75" bottom="0.75" header="0.3" footer="0.3"/>
  <pageSetup orientation="portrait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6"/>
  <sheetViews>
    <sheetView zoomScaleNormal="100" workbookViewId="0">
      <selection activeCell="G12" sqref="G12"/>
    </sheetView>
  </sheetViews>
  <sheetFormatPr defaultColWidth="9.1796875" defaultRowHeight="14.5" x14ac:dyDescent="0.35"/>
  <cols>
    <col min="1" max="1" width="9.81640625" customWidth="1"/>
    <col min="2" max="2" width="18.453125" style="20" customWidth="1"/>
    <col min="3" max="3" width="4.81640625" customWidth="1"/>
    <col min="4" max="4" width="10.1796875" style="21" customWidth="1"/>
    <col min="5" max="5" width="10.1796875" style="22" customWidth="1"/>
    <col min="6" max="8" width="10.1796875" style="21" customWidth="1"/>
    <col min="9" max="9" width="10.1796875" customWidth="1"/>
    <col min="10" max="15" width="9.54296875" customWidth="1"/>
    <col min="16" max="16" width="3.1796875" customWidth="1"/>
    <col min="17" max="17" width="6.1796875" bestFit="1" customWidth="1"/>
    <col min="18" max="18" width="7.81640625" customWidth="1"/>
  </cols>
  <sheetData>
    <row r="1" spans="1:9" s="5" customFormat="1" ht="43.5" x14ac:dyDescent="0.35">
      <c r="A1" s="75"/>
      <c r="B1" s="75"/>
      <c r="C1" s="1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4"/>
    </row>
    <row r="2" spans="1:9" x14ac:dyDescent="0.35">
      <c r="A2" s="76" t="s">
        <v>6</v>
      </c>
      <c r="B2" s="76"/>
      <c r="C2" s="6"/>
      <c r="D2" s="7">
        <v>88</v>
      </c>
      <c r="E2" s="8">
        <v>41</v>
      </c>
      <c r="F2" s="7">
        <v>37</v>
      </c>
      <c r="G2" s="7">
        <v>2</v>
      </c>
      <c r="H2" s="7">
        <f>SUM(D2:G2)</f>
        <v>168</v>
      </c>
      <c r="I2" s="9"/>
    </row>
    <row r="3" spans="1:9" x14ac:dyDescent="0.35">
      <c r="A3" s="76" t="s">
        <v>5</v>
      </c>
      <c r="B3" s="76"/>
      <c r="C3" s="10"/>
      <c r="D3" s="7">
        <v>118</v>
      </c>
      <c r="E3" s="8">
        <v>67</v>
      </c>
      <c r="F3" s="7">
        <v>87</v>
      </c>
      <c r="G3" s="7">
        <v>0</v>
      </c>
      <c r="H3" s="7">
        <f>SUM(D3:G3)</f>
        <v>272</v>
      </c>
      <c r="I3" s="9"/>
    </row>
    <row r="4" spans="1:9" x14ac:dyDescent="0.35">
      <c r="A4" s="77" t="s">
        <v>7</v>
      </c>
      <c r="B4" s="78"/>
      <c r="C4" s="10"/>
      <c r="D4" s="7">
        <f>SUM(D2:D3)</f>
        <v>206</v>
      </c>
      <c r="E4" s="7">
        <f t="shared" ref="E4:H4" si="0">SUM(E2:E3)</f>
        <v>108</v>
      </c>
      <c r="F4" s="7">
        <f t="shared" si="0"/>
        <v>124</v>
      </c>
      <c r="G4" s="7">
        <f t="shared" si="0"/>
        <v>2</v>
      </c>
      <c r="H4" s="7">
        <f t="shared" si="0"/>
        <v>440</v>
      </c>
      <c r="I4" s="9"/>
    </row>
    <row r="5" spans="1:9" x14ac:dyDescent="0.35">
      <c r="A5" s="11"/>
      <c r="B5" s="12"/>
      <c r="C5" s="10"/>
      <c r="D5" s="13"/>
      <c r="E5" s="13"/>
      <c r="F5" s="13"/>
      <c r="G5" s="13"/>
      <c r="H5" s="14"/>
      <c r="I5" s="9"/>
    </row>
    <row r="6" spans="1:9" x14ac:dyDescent="0.35">
      <c r="A6" s="72" t="s">
        <v>15</v>
      </c>
      <c r="B6" s="15" t="s">
        <v>9</v>
      </c>
      <c r="C6" s="10"/>
      <c r="D6" s="7">
        <v>31</v>
      </c>
      <c r="E6" s="8">
        <v>23</v>
      </c>
      <c r="F6" s="7">
        <v>12</v>
      </c>
      <c r="G6" s="7">
        <v>0</v>
      </c>
      <c r="H6" s="7">
        <f t="shared" ref="H6:H9" si="1">SUM(D6:G6)</f>
        <v>66</v>
      </c>
      <c r="I6" s="9"/>
    </row>
    <row r="7" spans="1:9" x14ac:dyDescent="0.35">
      <c r="A7" s="73"/>
      <c r="B7" s="15" t="s">
        <v>27</v>
      </c>
      <c r="C7" s="10"/>
      <c r="D7" s="7">
        <v>1</v>
      </c>
      <c r="E7" s="8">
        <v>0</v>
      </c>
      <c r="F7" s="7">
        <v>1</v>
      </c>
      <c r="G7" s="7">
        <v>0</v>
      </c>
      <c r="H7" s="7">
        <f t="shared" si="1"/>
        <v>2</v>
      </c>
      <c r="I7" s="9"/>
    </row>
    <row r="8" spans="1:9" x14ac:dyDescent="0.35">
      <c r="A8" s="73"/>
      <c r="B8" s="15" t="s">
        <v>10</v>
      </c>
      <c r="C8" s="10"/>
      <c r="D8" s="7">
        <v>37</v>
      </c>
      <c r="E8" s="8">
        <v>15</v>
      </c>
      <c r="F8" s="7">
        <v>0</v>
      </c>
      <c r="G8" s="7">
        <v>2</v>
      </c>
      <c r="H8" s="7">
        <f t="shared" si="1"/>
        <v>54</v>
      </c>
      <c r="I8" s="9"/>
    </row>
    <row r="9" spans="1:9" x14ac:dyDescent="0.35">
      <c r="A9" s="73"/>
      <c r="B9" s="16" t="s">
        <v>11</v>
      </c>
      <c r="C9" s="10"/>
      <c r="D9" s="7">
        <v>1</v>
      </c>
      <c r="E9" s="8">
        <v>1</v>
      </c>
      <c r="F9" s="7">
        <v>0</v>
      </c>
      <c r="G9" s="7">
        <v>0</v>
      </c>
      <c r="H9" s="7">
        <f t="shared" si="1"/>
        <v>2</v>
      </c>
      <c r="I9" s="9"/>
    </row>
    <row r="10" spans="1:9" x14ac:dyDescent="0.35">
      <c r="A10" s="73"/>
      <c r="B10" s="24" t="s">
        <v>25</v>
      </c>
      <c r="C10" s="10"/>
      <c r="D10" s="7">
        <f>SUM(D6:D9)</f>
        <v>70</v>
      </c>
      <c r="E10" s="7">
        <f t="shared" ref="E10:H10" si="2">SUM(E6:E9)</f>
        <v>39</v>
      </c>
      <c r="F10" s="7">
        <f t="shared" si="2"/>
        <v>13</v>
      </c>
      <c r="G10" s="7">
        <f t="shared" si="2"/>
        <v>2</v>
      </c>
      <c r="H10" s="7">
        <f t="shared" si="2"/>
        <v>124</v>
      </c>
      <c r="I10" s="9"/>
    </row>
    <row r="11" spans="1:9" x14ac:dyDescent="0.35">
      <c r="A11" s="73"/>
      <c r="B11" s="16" t="s">
        <v>12</v>
      </c>
      <c r="C11" s="10"/>
      <c r="D11" s="7">
        <v>7</v>
      </c>
      <c r="E11" s="8">
        <v>1</v>
      </c>
      <c r="F11" s="7">
        <v>2</v>
      </c>
      <c r="G11" s="7">
        <v>0</v>
      </c>
      <c r="H11" s="7">
        <v>10</v>
      </c>
      <c r="I11" s="9"/>
    </row>
    <row r="12" spans="1:9" x14ac:dyDescent="0.35">
      <c r="A12" s="73"/>
      <c r="B12" s="16" t="s">
        <v>52</v>
      </c>
      <c r="C12" s="10"/>
      <c r="D12" s="17">
        <f>D11/D2</f>
        <v>7.9545454545454544E-2</v>
      </c>
      <c r="E12" s="17">
        <f>E11/E2</f>
        <v>2.4390243902439025E-2</v>
      </c>
      <c r="F12" s="17">
        <f>F11/F2</f>
        <v>5.4054054054054057E-2</v>
      </c>
      <c r="G12" s="17">
        <v>0</v>
      </c>
      <c r="H12" s="17">
        <f>H11/H2</f>
        <v>5.9523809523809521E-2</v>
      </c>
      <c r="I12" s="9"/>
    </row>
    <row r="13" spans="1:9" x14ac:dyDescent="0.35">
      <c r="A13" s="73"/>
      <c r="B13" s="16" t="s">
        <v>13</v>
      </c>
      <c r="C13" s="10"/>
      <c r="D13" s="7">
        <v>0</v>
      </c>
      <c r="E13" s="8">
        <v>0</v>
      </c>
      <c r="F13" s="7">
        <v>0</v>
      </c>
      <c r="G13" s="7">
        <v>0</v>
      </c>
      <c r="H13" s="7">
        <f>SUM(D13:G13)</f>
        <v>0</v>
      </c>
      <c r="I13" s="9"/>
    </row>
    <row r="14" spans="1:9" x14ac:dyDescent="0.35">
      <c r="A14" s="73"/>
      <c r="B14" s="16" t="s">
        <v>28</v>
      </c>
      <c r="C14" s="10"/>
      <c r="D14" s="7">
        <v>3</v>
      </c>
      <c r="E14" s="8">
        <v>0</v>
      </c>
      <c r="F14" s="7">
        <v>18</v>
      </c>
      <c r="G14" s="7">
        <v>0</v>
      </c>
      <c r="H14" s="7">
        <f>SUM(D14:G14)</f>
        <v>21</v>
      </c>
      <c r="I14" s="9"/>
    </row>
    <row r="15" spans="1:9" s="52" customFormat="1" x14ac:dyDescent="0.35">
      <c r="A15" s="74"/>
      <c r="B15" s="55" t="s">
        <v>29</v>
      </c>
      <c r="C15" s="30"/>
      <c r="D15" s="56">
        <f>100%-D12</f>
        <v>0.92045454545454541</v>
      </c>
      <c r="E15" s="56">
        <f>100%-E12</f>
        <v>0.97560975609756095</v>
      </c>
      <c r="F15" s="56">
        <f>100%-F12</f>
        <v>0.94594594594594594</v>
      </c>
      <c r="G15" s="56">
        <f>100%-G12</f>
        <v>1</v>
      </c>
      <c r="H15" s="56">
        <f>100%-H12</f>
        <v>0.94047619047619047</v>
      </c>
      <c r="I15" s="54"/>
    </row>
    <row r="16" spans="1:9" x14ac:dyDescent="0.35">
      <c r="A16" s="18"/>
      <c r="B16" s="12"/>
      <c r="C16" s="10"/>
      <c r="D16" s="13"/>
      <c r="E16" s="13"/>
      <c r="F16" s="13"/>
      <c r="G16" s="13"/>
      <c r="H16" s="14"/>
      <c r="I16" s="9"/>
    </row>
    <row r="17" spans="1:9" x14ac:dyDescent="0.35">
      <c r="A17" s="72" t="s">
        <v>8</v>
      </c>
      <c r="B17" s="15" t="s">
        <v>9</v>
      </c>
      <c r="C17" s="10"/>
      <c r="D17" s="7">
        <v>31</v>
      </c>
      <c r="E17" s="8">
        <v>17</v>
      </c>
      <c r="F17" s="7">
        <v>34</v>
      </c>
      <c r="G17" s="7">
        <v>0</v>
      </c>
      <c r="H17" s="7">
        <f>SUM(D17:G17)</f>
        <v>82</v>
      </c>
      <c r="I17" s="9"/>
    </row>
    <row r="18" spans="1:9" x14ac:dyDescent="0.35">
      <c r="A18" s="73"/>
      <c r="B18" s="15" t="s">
        <v>27</v>
      </c>
      <c r="C18" s="10"/>
      <c r="D18" s="7">
        <v>0</v>
      </c>
      <c r="E18" s="8">
        <v>0</v>
      </c>
      <c r="F18" s="7">
        <v>3</v>
      </c>
      <c r="G18" s="7">
        <v>0</v>
      </c>
      <c r="H18" s="7">
        <f>SUM(D18:G18)</f>
        <v>3</v>
      </c>
      <c r="I18" s="9"/>
    </row>
    <row r="19" spans="1:9" x14ac:dyDescent="0.35">
      <c r="A19" s="73"/>
      <c r="B19" s="15" t="s">
        <v>10</v>
      </c>
      <c r="C19" s="10"/>
      <c r="D19" s="7">
        <v>4</v>
      </c>
      <c r="E19" s="8">
        <v>1</v>
      </c>
      <c r="F19" s="7">
        <v>1</v>
      </c>
      <c r="G19" s="7">
        <v>0</v>
      </c>
      <c r="H19" s="7">
        <f>SUM(D19:G19)</f>
        <v>6</v>
      </c>
      <c r="I19" s="9"/>
    </row>
    <row r="20" spans="1:9" x14ac:dyDescent="0.35">
      <c r="A20" s="73"/>
      <c r="B20" s="16" t="s">
        <v>11</v>
      </c>
      <c r="C20" s="10"/>
      <c r="D20" s="7">
        <v>0</v>
      </c>
      <c r="E20" s="8">
        <v>1</v>
      </c>
      <c r="F20" s="7">
        <v>2</v>
      </c>
      <c r="G20" s="7">
        <v>0</v>
      </c>
      <c r="H20" s="7">
        <f>SUM(D20:G20)</f>
        <v>3</v>
      </c>
      <c r="I20" s="9"/>
    </row>
    <row r="21" spans="1:9" x14ac:dyDescent="0.35">
      <c r="A21" s="73"/>
      <c r="B21" s="16" t="s">
        <v>26</v>
      </c>
      <c r="C21" s="10"/>
      <c r="D21" s="7">
        <v>69</v>
      </c>
      <c r="E21" s="8">
        <v>36</v>
      </c>
      <c r="F21" s="7">
        <v>35</v>
      </c>
      <c r="G21" s="7">
        <v>0</v>
      </c>
      <c r="H21" s="7">
        <f>SUM(D21:G21)</f>
        <v>140</v>
      </c>
      <c r="I21" s="9"/>
    </row>
    <row r="22" spans="1:9" x14ac:dyDescent="0.35">
      <c r="A22" s="73"/>
      <c r="B22" s="24" t="s">
        <v>25</v>
      </c>
      <c r="C22" s="10"/>
      <c r="D22" s="7">
        <f>SUM(D17:D21)</f>
        <v>104</v>
      </c>
      <c r="E22" s="7">
        <f t="shared" ref="E22:H22" si="3">SUM(E17:E21)</f>
        <v>55</v>
      </c>
      <c r="F22" s="7">
        <f t="shared" si="3"/>
        <v>75</v>
      </c>
      <c r="G22" s="7">
        <f t="shared" si="3"/>
        <v>0</v>
      </c>
      <c r="H22" s="7">
        <f t="shared" si="3"/>
        <v>234</v>
      </c>
      <c r="I22" s="9"/>
    </row>
    <row r="23" spans="1:9" x14ac:dyDescent="0.35">
      <c r="A23" s="73"/>
      <c r="B23" s="16" t="s">
        <v>12</v>
      </c>
      <c r="C23" s="10"/>
      <c r="D23" s="7">
        <v>8</v>
      </c>
      <c r="E23" s="8">
        <v>0</v>
      </c>
      <c r="F23" s="7">
        <v>0</v>
      </c>
      <c r="G23" s="7">
        <v>0</v>
      </c>
      <c r="H23" s="7">
        <f>SUM(D23:G23)</f>
        <v>8</v>
      </c>
      <c r="I23" s="9"/>
    </row>
    <row r="24" spans="1:9" x14ac:dyDescent="0.35">
      <c r="A24" s="73"/>
      <c r="B24" s="16" t="s">
        <v>52</v>
      </c>
      <c r="C24" s="10"/>
      <c r="D24" s="17">
        <f>D23/D3</f>
        <v>6.7796610169491525E-2</v>
      </c>
      <c r="E24" s="17">
        <f>E23/E3</f>
        <v>0</v>
      </c>
      <c r="F24" s="17">
        <f>F23/F3</f>
        <v>0</v>
      </c>
      <c r="G24" s="17">
        <v>0</v>
      </c>
      <c r="H24" s="17">
        <f>H23/H3</f>
        <v>2.9411764705882353E-2</v>
      </c>
      <c r="I24" s="9"/>
    </row>
    <row r="25" spans="1:9" x14ac:dyDescent="0.35">
      <c r="A25" s="73"/>
      <c r="B25" s="16" t="s">
        <v>13</v>
      </c>
      <c r="C25" s="10"/>
      <c r="D25" s="7">
        <v>0</v>
      </c>
      <c r="E25" s="8">
        <v>0</v>
      </c>
      <c r="F25" s="7">
        <v>1</v>
      </c>
      <c r="G25" s="7">
        <v>0</v>
      </c>
      <c r="H25" s="7">
        <f>SUM(D25:G25)</f>
        <v>1</v>
      </c>
      <c r="I25" s="9"/>
    </row>
    <row r="26" spans="1:9" x14ac:dyDescent="0.35">
      <c r="A26" s="73"/>
      <c r="B26" s="16" t="s">
        <v>28</v>
      </c>
      <c r="C26" s="10"/>
      <c r="D26" s="7">
        <v>0</v>
      </c>
      <c r="E26" s="8">
        <v>0</v>
      </c>
      <c r="F26" s="7">
        <v>3</v>
      </c>
      <c r="G26" s="7">
        <v>0</v>
      </c>
      <c r="H26" s="7">
        <f>SUM(D26:G26)</f>
        <v>3</v>
      </c>
      <c r="I26" s="9"/>
    </row>
    <row r="27" spans="1:9" s="52" customFormat="1" x14ac:dyDescent="0.35">
      <c r="A27" s="74"/>
      <c r="B27" s="59" t="s">
        <v>30</v>
      </c>
      <c r="C27" s="30"/>
      <c r="D27" s="56">
        <f>100%-D24</f>
        <v>0.93220338983050843</v>
      </c>
      <c r="E27" s="56">
        <f>100%-E24</f>
        <v>1</v>
      </c>
      <c r="F27" s="56">
        <f>100%-F24</f>
        <v>1</v>
      </c>
      <c r="G27" s="56">
        <v>1</v>
      </c>
      <c r="H27" s="56">
        <f>100%-H24</f>
        <v>0.97058823529411764</v>
      </c>
      <c r="I27" s="54"/>
    </row>
    <row r="28" spans="1:9" x14ac:dyDescent="0.35">
      <c r="A28" s="18"/>
      <c r="B28" s="12"/>
      <c r="C28" s="10"/>
      <c r="D28" s="13"/>
      <c r="E28" s="13"/>
      <c r="F28" s="13"/>
      <c r="G28" s="13"/>
      <c r="H28" s="14"/>
      <c r="I28" s="9"/>
    </row>
    <row r="29" spans="1:9" x14ac:dyDescent="0.35">
      <c r="A29" s="7" t="s">
        <v>16</v>
      </c>
      <c r="B29" s="16" t="s">
        <v>17</v>
      </c>
      <c r="C29" s="10"/>
      <c r="D29" s="7"/>
      <c r="E29" s="8"/>
      <c r="F29" s="7"/>
      <c r="G29" s="7"/>
      <c r="H29" s="7"/>
      <c r="I29" s="9"/>
    </row>
    <row r="30" spans="1:9" x14ac:dyDescent="0.35">
      <c r="A30" s="19"/>
      <c r="B30" s="12"/>
      <c r="C30" s="10"/>
      <c r="D30" s="13"/>
      <c r="E30" s="13"/>
      <c r="F30" s="13"/>
      <c r="G30" s="13"/>
      <c r="H30" s="14"/>
      <c r="I30" s="9"/>
    </row>
    <row r="31" spans="1:9" x14ac:dyDescent="0.35">
      <c r="A31" s="63" t="s">
        <v>4</v>
      </c>
      <c r="B31" s="64" t="s">
        <v>14</v>
      </c>
      <c r="C31" s="30"/>
      <c r="D31" s="79">
        <f>(H15+H27)/2</f>
        <v>0.955532212885154</v>
      </c>
      <c r="E31" s="80"/>
      <c r="F31" s="80"/>
      <c r="G31" s="80"/>
      <c r="H31" s="81"/>
      <c r="I31" s="9"/>
    </row>
    <row r="32" spans="1:9" x14ac:dyDescent="0.35">
      <c r="I32" s="9"/>
    </row>
    <row r="33" spans="1:18" x14ac:dyDescent="0.35">
      <c r="I33" s="9"/>
    </row>
    <row r="34" spans="1:18" x14ac:dyDescent="0.35">
      <c r="B34" s="76" t="s">
        <v>18</v>
      </c>
      <c r="C34" s="76"/>
      <c r="D34" s="76"/>
      <c r="E34" s="76"/>
      <c r="F34" s="76"/>
      <c r="I34" s="9"/>
    </row>
    <row r="35" spans="1:18" x14ac:dyDescent="0.35">
      <c r="A35" s="15"/>
      <c r="B35" s="82" t="s">
        <v>19</v>
      </c>
      <c r="C35" s="83"/>
      <c r="D35" s="83"/>
      <c r="E35" s="23"/>
      <c r="F35" s="23" t="s">
        <v>4</v>
      </c>
      <c r="I35" s="9"/>
    </row>
    <row r="36" spans="1:18" x14ac:dyDescent="0.35">
      <c r="A36" s="84" t="s">
        <v>24</v>
      </c>
      <c r="B36" s="83" t="s">
        <v>20</v>
      </c>
      <c r="C36" s="83"/>
      <c r="D36" s="83"/>
      <c r="E36" s="15"/>
      <c r="F36" s="15">
        <v>3</v>
      </c>
      <c r="I36" s="9"/>
    </row>
    <row r="37" spans="1:18" x14ac:dyDescent="0.35">
      <c r="A37" s="84"/>
      <c r="B37" s="85" t="s">
        <v>21</v>
      </c>
      <c r="C37" s="86"/>
      <c r="D37" s="87"/>
      <c r="E37" s="15"/>
      <c r="F37" s="15">
        <v>2</v>
      </c>
      <c r="I37" s="9"/>
    </row>
    <row r="38" spans="1:18" x14ac:dyDescent="0.35">
      <c r="A38" s="84"/>
      <c r="B38" s="66" t="s">
        <v>23</v>
      </c>
      <c r="C38" s="67"/>
      <c r="D38" s="68"/>
      <c r="E38" s="15"/>
      <c r="F38" s="15">
        <v>4</v>
      </c>
      <c r="I38" s="9"/>
    </row>
    <row r="39" spans="1:18" x14ac:dyDescent="0.35">
      <c r="A39" s="84"/>
      <c r="B39" s="85" t="s">
        <v>22</v>
      </c>
      <c r="C39" s="86"/>
      <c r="D39" s="87"/>
      <c r="E39" s="15"/>
      <c r="F39" s="15">
        <v>21</v>
      </c>
    </row>
    <row r="40" spans="1:18" x14ac:dyDescent="0.35">
      <c r="A40" s="84"/>
      <c r="B40" s="83" t="s">
        <v>62</v>
      </c>
      <c r="C40" s="83"/>
      <c r="D40" s="83"/>
      <c r="E40" s="15"/>
      <c r="F40" s="15">
        <v>1</v>
      </c>
    </row>
    <row r="41" spans="1:18" s="21" customFormat="1" x14ac:dyDescent="0.35">
      <c r="A41" s="15"/>
      <c r="B41" s="83"/>
      <c r="C41" s="83"/>
      <c r="D41" s="83"/>
      <c r="E41" s="23" t="s">
        <v>4</v>
      </c>
      <c r="F41" s="23">
        <f>SUM(F36:F40)</f>
        <v>31</v>
      </c>
      <c r="I41"/>
      <c r="J41"/>
      <c r="K41"/>
      <c r="L41"/>
      <c r="M41"/>
      <c r="N41"/>
      <c r="O41"/>
      <c r="P41"/>
      <c r="Q41"/>
      <c r="R41"/>
    </row>
    <row r="42" spans="1:18" s="21" customFormat="1" x14ac:dyDescent="0.35">
      <c r="A42" s="84" t="s">
        <v>55</v>
      </c>
      <c r="B42" s="83" t="s">
        <v>57</v>
      </c>
      <c r="C42" s="83"/>
      <c r="D42" s="83"/>
      <c r="E42" s="15"/>
      <c r="F42" s="15">
        <v>1</v>
      </c>
      <c r="I42"/>
      <c r="J42"/>
      <c r="K42"/>
      <c r="L42"/>
      <c r="M42"/>
      <c r="N42"/>
      <c r="O42"/>
      <c r="P42"/>
      <c r="Q42"/>
      <c r="R42"/>
    </row>
    <row r="43" spans="1:18" s="21" customFormat="1" x14ac:dyDescent="0.35">
      <c r="A43" s="84"/>
      <c r="B43" s="85" t="s">
        <v>22</v>
      </c>
      <c r="C43" s="86"/>
      <c r="D43" s="87"/>
      <c r="E43" s="15"/>
      <c r="F43" s="15">
        <v>3</v>
      </c>
      <c r="I43"/>
      <c r="J43"/>
      <c r="K43"/>
      <c r="L43"/>
      <c r="M43"/>
      <c r="N43"/>
      <c r="O43"/>
      <c r="P43"/>
      <c r="Q43"/>
      <c r="R43"/>
    </row>
    <row r="44" spans="1:18" s="21" customFormat="1" x14ac:dyDescent="0.35">
      <c r="A44" s="84"/>
      <c r="B44" s="66" t="s">
        <v>62</v>
      </c>
      <c r="C44" s="67"/>
      <c r="D44" s="68"/>
      <c r="E44" s="15"/>
      <c r="F44" s="15">
        <v>1</v>
      </c>
      <c r="I44"/>
      <c r="J44"/>
      <c r="K44"/>
      <c r="L44"/>
      <c r="M44"/>
      <c r="N44"/>
      <c r="O44"/>
      <c r="P44"/>
      <c r="Q44"/>
      <c r="R44"/>
    </row>
    <row r="45" spans="1:18" s="21" customFormat="1" x14ac:dyDescent="0.35">
      <c r="A45" s="84"/>
      <c r="B45" s="83" t="s">
        <v>23</v>
      </c>
      <c r="C45" s="83"/>
      <c r="D45" s="83"/>
      <c r="E45" s="15"/>
      <c r="F45" s="15">
        <v>6</v>
      </c>
      <c r="I45"/>
      <c r="J45"/>
      <c r="K45"/>
      <c r="L45"/>
      <c r="M45"/>
      <c r="N45"/>
      <c r="O45"/>
      <c r="P45"/>
      <c r="Q45"/>
      <c r="R45"/>
    </row>
    <row r="46" spans="1:18" s="21" customFormat="1" x14ac:dyDescent="0.35">
      <c r="A46" s="15"/>
      <c r="B46" s="83"/>
      <c r="C46" s="83"/>
      <c r="D46" s="83"/>
      <c r="E46" s="23" t="s">
        <v>4</v>
      </c>
      <c r="F46" s="23">
        <f>SUM(F42:F45)</f>
        <v>11</v>
      </c>
      <c r="I46"/>
      <c r="J46"/>
      <c r="K46"/>
      <c r="L46"/>
      <c r="M46"/>
      <c r="N46"/>
      <c r="O46"/>
      <c r="P46"/>
      <c r="Q46"/>
      <c r="R46"/>
    </row>
  </sheetData>
  <mergeCells count="20">
    <mergeCell ref="A17:A27"/>
    <mergeCell ref="A1:B1"/>
    <mergeCell ref="A2:B2"/>
    <mergeCell ref="A3:B3"/>
    <mergeCell ref="A4:B4"/>
    <mergeCell ref="A6:A15"/>
    <mergeCell ref="B46:D46"/>
    <mergeCell ref="D31:H31"/>
    <mergeCell ref="B34:F34"/>
    <mergeCell ref="B35:D35"/>
    <mergeCell ref="A36:A40"/>
    <mergeCell ref="B36:D36"/>
    <mergeCell ref="B37:D37"/>
    <mergeCell ref="B39:D39"/>
    <mergeCell ref="B40:D40"/>
    <mergeCell ref="B41:D41"/>
    <mergeCell ref="A42:A45"/>
    <mergeCell ref="B42:D42"/>
    <mergeCell ref="B43:D43"/>
    <mergeCell ref="B45:D45"/>
  </mergeCells>
  <pageMargins left="0.7" right="0.7" top="0.75" bottom="0.75" header="0.3" footer="0.3"/>
  <pageSetup scale="97" orientation="portrait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8"/>
  <sheetViews>
    <sheetView topLeftCell="A2" zoomScaleNormal="100" workbookViewId="0">
      <selection activeCell="G28" sqref="G28"/>
    </sheetView>
  </sheetViews>
  <sheetFormatPr defaultColWidth="9.1796875" defaultRowHeight="14.5" x14ac:dyDescent="0.35"/>
  <cols>
    <col min="1" max="1" width="9.81640625" customWidth="1"/>
    <col min="2" max="2" width="18.453125" style="20" customWidth="1"/>
    <col min="3" max="3" width="4.81640625" customWidth="1"/>
    <col min="4" max="4" width="10.1796875" style="21" customWidth="1"/>
    <col min="5" max="5" width="10.1796875" style="22" customWidth="1"/>
    <col min="6" max="8" width="10.1796875" style="21" customWidth="1"/>
    <col min="9" max="9" width="10.1796875" customWidth="1"/>
    <col min="10" max="15" width="9.54296875" customWidth="1"/>
    <col min="16" max="16" width="3.1796875" customWidth="1"/>
    <col min="17" max="17" width="6.1796875" bestFit="1" customWidth="1"/>
    <col min="18" max="18" width="7.81640625" customWidth="1"/>
  </cols>
  <sheetData>
    <row r="1" spans="1:9" s="5" customFormat="1" ht="43.5" x14ac:dyDescent="0.35">
      <c r="A1" s="75"/>
      <c r="B1" s="75"/>
      <c r="C1" s="1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4"/>
    </row>
    <row r="2" spans="1:9" x14ac:dyDescent="0.35">
      <c r="A2" s="76" t="s">
        <v>6</v>
      </c>
      <c r="B2" s="76"/>
      <c r="C2" s="6"/>
      <c r="D2" s="7">
        <v>65</v>
      </c>
      <c r="E2" s="8">
        <v>64</v>
      </c>
      <c r="F2" s="7">
        <v>18</v>
      </c>
      <c r="G2" s="7">
        <v>2</v>
      </c>
      <c r="H2" s="7">
        <f>SUM(D2:G2)</f>
        <v>149</v>
      </c>
      <c r="I2" s="9"/>
    </row>
    <row r="3" spans="1:9" x14ac:dyDescent="0.35">
      <c r="A3" s="76" t="s">
        <v>5</v>
      </c>
      <c r="B3" s="76"/>
      <c r="C3" s="10"/>
      <c r="D3" s="7">
        <v>97</v>
      </c>
      <c r="E3" s="8">
        <v>92</v>
      </c>
      <c r="F3" s="7">
        <v>57</v>
      </c>
      <c r="G3" s="7">
        <v>0</v>
      </c>
      <c r="H3" s="7">
        <f>SUM(D3:G3)</f>
        <v>246</v>
      </c>
      <c r="I3" s="9"/>
    </row>
    <row r="4" spans="1:9" x14ac:dyDescent="0.35">
      <c r="A4" s="77" t="s">
        <v>7</v>
      </c>
      <c r="B4" s="78"/>
      <c r="C4" s="10"/>
      <c r="D4" s="7">
        <f>SUM(D2:D3)</f>
        <v>162</v>
      </c>
      <c r="E4" s="7">
        <f t="shared" ref="E4:G4" si="0">SUM(E2:E3)</f>
        <v>156</v>
      </c>
      <c r="F4" s="7">
        <f t="shared" si="0"/>
        <v>75</v>
      </c>
      <c r="G4" s="7">
        <f t="shared" si="0"/>
        <v>2</v>
      </c>
      <c r="H4" s="7">
        <f>SUM(D4:G4)</f>
        <v>395</v>
      </c>
      <c r="I4" s="9"/>
    </row>
    <row r="5" spans="1:9" x14ac:dyDescent="0.35">
      <c r="A5" s="11"/>
      <c r="B5" s="12"/>
      <c r="C5" s="10"/>
      <c r="D5" s="13"/>
      <c r="E5" s="13"/>
      <c r="F5" s="13"/>
      <c r="G5" s="13"/>
      <c r="H5" s="14"/>
      <c r="I5" s="9"/>
    </row>
    <row r="6" spans="1:9" x14ac:dyDescent="0.35">
      <c r="A6" s="72" t="s">
        <v>15</v>
      </c>
      <c r="B6" s="15" t="s">
        <v>9</v>
      </c>
      <c r="C6" s="10"/>
      <c r="D6" s="7">
        <v>21</v>
      </c>
      <c r="E6" s="8">
        <v>16</v>
      </c>
      <c r="F6" s="7">
        <v>11</v>
      </c>
      <c r="G6" s="7">
        <v>1</v>
      </c>
      <c r="H6" s="7">
        <f t="shared" ref="H6:H11" si="1">SUM(D6:G6)</f>
        <v>49</v>
      </c>
      <c r="I6" s="9"/>
    </row>
    <row r="7" spans="1:9" x14ac:dyDescent="0.35">
      <c r="A7" s="73"/>
      <c r="B7" s="15" t="s">
        <v>27</v>
      </c>
      <c r="C7" s="10"/>
      <c r="D7" s="7">
        <v>0</v>
      </c>
      <c r="E7" s="8">
        <v>3</v>
      </c>
      <c r="F7" s="7">
        <v>0</v>
      </c>
      <c r="G7" s="7">
        <v>0</v>
      </c>
      <c r="H7" s="7">
        <f t="shared" si="1"/>
        <v>3</v>
      </c>
      <c r="I7" s="9"/>
    </row>
    <row r="8" spans="1:9" x14ac:dyDescent="0.35">
      <c r="A8" s="73"/>
      <c r="B8" s="15" t="s">
        <v>10</v>
      </c>
      <c r="C8" s="10"/>
      <c r="D8" s="7">
        <v>32</v>
      </c>
      <c r="E8" s="8">
        <v>17</v>
      </c>
      <c r="F8" s="7">
        <v>2</v>
      </c>
      <c r="G8" s="7">
        <v>0</v>
      </c>
      <c r="H8" s="7">
        <f t="shared" si="1"/>
        <v>51</v>
      </c>
      <c r="I8" s="9"/>
    </row>
    <row r="9" spans="1:9" x14ac:dyDescent="0.35">
      <c r="A9" s="73"/>
      <c r="B9" s="16" t="s">
        <v>11</v>
      </c>
      <c r="C9" s="10"/>
      <c r="D9" s="7">
        <v>2</v>
      </c>
      <c r="E9" s="8">
        <v>2</v>
      </c>
      <c r="F9" s="7">
        <v>1</v>
      </c>
      <c r="G9" s="7">
        <v>0</v>
      </c>
      <c r="H9" s="7">
        <f t="shared" si="1"/>
        <v>5</v>
      </c>
      <c r="I9" s="9"/>
    </row>
    <row r="10" spans="1:9" x14ac:dyDescent="0.35">
      <c r="A10" s="73"/>
      <c r="B10" s="24" t="s">
        <v>25</v>
      </c>
      <c r="C10" s="10"/>
      <c r="D10" s="7">
        <v>55</v>
      </c>
      <c r="E10" s="7">
        <v>38</v>
      </c>
      <c r="F10" s="7">
        <v>14</v>
      </c>
      <c r="G10" s="7">
        <v>1</v>
      </c>
      <c r="H10" s="7">
        <f t="shared" si="1"/>
        <v>108</v>
      </c>
      <c r="I10" s="9"/>
    </row>
    <row r="11" spans="1:9" x14ac:dyDescent="0.35">
      <c r="A11" s="73"/>
      <c r="B11" s="16" t="s">
        <v>12</v>
      </c>
      <c r="C11" s="10"/>
      <c r="D11" s="7">
        <v>7</v>
      </c>
      <c r="E11" s="8">
        <v>4</v>
      </c>
      <c r="F11" s="7">
        <v>4</v>
      </c>
      <c r="G11" s="7">
        <v>0</v>
      </c>
      <c r="H11" s="7">
        <f t="shared" si="1"/>
        <v>15</v>
      </c>
      <c r="I11" s="9"/>
    </row>
    <row r="12" spans="1:9" x14ac:dyDescent="0.35">
      <c r="A12" s="73"/>
      <c r="B12" s="16" t="s">
        <v>52</v>
      </c>
      <c r="C12" s="10"/>
      <c r="D12" s="17">
        <f>D11/D2</f>
        <v>0.1076923076923077</v>
      </c>
      <c r="E12" s="17">
        <f>E11/E2</f>
        <v>6.25E-2</v>
      </c>
      <c r="F12" s="17">
        <f>F11/F2</f>
        <v>0.22222222222222221</v>
      </c>
      <c r="G12" s="17">
        <v>0</v>
      </c>
      <c r="H12" s="17">
        <f>H11/H2</f>
        <v>0.10067114093959731</v>
      </c>
      <c r="I12" s="9"/>
    </row>
    <row r="13" spans="1:9" x14ac:dyDescent="0.35">
      <c r="A13" s="73"/>
      <c r="B13" s="16" t="s">
        <v>13</v>
      </c>
      <c r="C13" s="10"/>
      <c r="D13" s="7">
        <v>0</v>
      </c>
      <c r="E13" s="8">
        <v>1</v>
      </c>
      <c r="F13" s="7">
        <v>0</v>
      </c>
      <c r="G13" s="7">
        <v>0</v>
      </c>
      <c r="H13" s="7">
        <f>SUM(D13:G13)</f>
        <v>1</v>
      </c>
      <c r="I13" s="9"/>
    </row>
    <row r="14" spans="1:9" x14ac:dyDescent="0.35">
      <c r="A14" s="73"/>
      <c r="B14" s="16" t="s">
        <v>28</v>
      </c>
      <c r="C14" s="10"/>
      <c r="D14" s="7">
        <v>0</v>
      </c>
      <c r="E14" s="8">
        <v>1</v>
      </c>
      <c r="F14" s="7">
        <v>6</v>
      </c>
      <c r="G14" s="7">
        <v>0</v>
      </c>
      <c r="H14" s="7">
        <f>SUM(D14:G14)</f>
        <v>7</v>
      </c>
      <c r="I14" s="9"/>
    </row>
    <row r="15" spans="1:9" s="52" customFormat="1" x14ac:dyDescent="0.35">
      <c r="A15" s="74"/>
      <c r="B15" s="55" t="s">
        <v>29</v>
      </c>
      <c r="C15" s="30"/>
      <c r="D15" s="56">
        <f>100%-D12</f>
        <v>0.89230769230769225</v>
      </c>
      <c r="E15" s="56">
        <f>100%-E12</f>
        <v>0.9375</v>
      </c>
      <c r="F15" s="56">
        <f>100%-F12</f>
        <v>0.77777777777777779</v>
      </c>
      <c r="G15" s="56">
        <f>100%-G12</f>
        <v>1</v>
      </c>
      <c r="H15" s="56">
        <f>100%-H12</f>
        <v>0.89932885906040272</v>
      </c>
      <c r="I15" s="54"/>
    </row>
    <row r="16" spans="1:9" x14ac:dyDescent="0.35">
      <c r="A16" s="18"/>
      <c r="B16" s="12"/>
      <c r="C16" s="10"/>
      <c r="D16" s="13"/>
      <c r="E16" s="13"/>
      <c r="F16" s="13"/>
      <c r="G16" s="13"/>
      <c r="H16" s="14"/>
      <c r="I16" s="9"/>
    </row>
    <row r="17" spans="1:9" x14ac:dyDescent="0.35">
      <c r="A17" s="72" t="s">
        <v>8</v>
      </c>
      <c r="B17" s="15" t="s">
        <v>9</v>
      </c>
      <c r="C17" s="10"/>
      <c r="D17" s="7">
        <v>23</v>
      </c>
      <c r="E17" s="8">
        <v>4</v>
      </c>
      <c r="F17" s="7">
        <v>35</v>
      </c>
      <c r="G17" s="7">
        <v>0</v>
      </c>
      <c r="H17" s="7">
        <f>SUM(D17:G17)</f>
        <v>62</v>
      </c>
      <c r="I17" s="9"/>
    </row>
    <row r="18" spans="1:9" x14ac:dyDescent="0.35">
      <c r="A18" s="73"/>
      <c r="B18" s="15" t="s">
        <v>27</v>
      </c>
      <c r="C18" s="10"/>
      <c r="D18" s="7">
        <v>0</v>
      </c>
      <c r="E18" s="8">
        <v>0</v>
      </c>
      <c r="F18" s="7">
        <v>1</v>
      </c>
      <c r="G18" s="7">
        <v>0</v>
      </c>
      <c r="H18" s="7">
        <f t="shared" ref="H18:H23" si="2">SUM(D18:G18)</f>
        <v>1</v>
      </c>
      <c r="I18" s="9"/>
    </row>
    <row r="19" spans="1:9" x14ac:dyDescent="0.35">
      <c r="A19" s="73"/>
      <c r="B19" s="15" t="s">
        <v>10</v>
      </c>
      <c r="C19" s="10"/>
      <c r="D19" s="7">
        <v>1</v>
      </c>
      <c r="E19" s="8">
        <v>0</v>
      </c>
      <c r="F19" s="7">
        <v>0</v>
      </c>
      <c r="G19" s="7">
        <v>0</v>
      </c>
      <c r="H19" s="7">
        <f t="shared" si="2"/>
        <v>1</v>
      </c>
      <c r="I19" s="9"/>
    </row>
    <row r="20" spans="1:9" x14ac:dyDescent="0.35">
      <c r="A20" s="73"/>
      <c r="B20" s="16" t="s">
        <v>11</v>
      </c>
      <c r="C20" s="10"/>
      <c r="D20" s="7">
        <v>1</v>
      </c>
      <c r="E20" s="8">
        <v>0</v>
      </c>
      <c r="F20" s="7">
        <v>1</v>
      </c>
      <c r="G20" s="7">
        <v>0</v>
      </c>
      <c r="H20" s="7">
        <f t="shared" si="2"/>
        <v>2</v>
      </c>
      <c r="I20" s="9"/>
    </row>
    <row r="21" spans="1:9" x14ac:dyDescent="0.35">
      <c r="A21" s="73"/>
      <c r="B21" s="16" t="s">
        <v>26</v>
      </c>
      <c r="C21" s="10"/>
      <c r="D21" s="7">
        <v>31</v>
      </c>
      <c r="E21" s="8">
        <v>22</v>
      </c>
      <c r="F21" s="7">
        <v>9</v>
      </c>
      <c r="G21" s="7">
        <v>0</v>
      </c>
      <c r="H21" s="7">
        <f t="shared" si="2"/>
        <v>62</v>
      </c>
      <c r="I21" s="9"/>
    </row>
    <row r="22" spans="1:9" x14ac:dyDescent="0.35">
      <c r="A22" s="73"/>
      <c r="B22" s="24" t="s">
        <v>25</v>
      </c>
      <c r="C22" s="10"/>
      <c r="D22" s="7">
        <v>56</v>
      </c>
      <c r="E22" s="7">
        <v>26</v>
      </c>
      <c r="F22" s="7">
        <v>46</v>
      </c>
      <c r="G22" s="7">
        <v>0</v>
      </c>
      <c r="H22" s="7">
        <f t="shared" si="2"/>
        <v>128</v>
      </c>
      <c r="I22" s="9"/>
    </row>
    <row r="23" spans="1:9" x14ac:dyDescent="0.35">
      <c r="A23" s="73"/>
      <c r="B23" s="16" t="s">
        <v>12</v>
      </c>
      <c r="C23" s="10"/>
      <c r="D23" s="7">
        <v>4</v>
      </c>
      <c r="E23" s="8">
        <v>5</v>
      </c>
      <c r="F23" s="7">
        <v>1</v>
      </c>
      <c r="G23" s="7">
        <v>0</v>
      </c>
      <c r="H23" s="7">
        <f t="shared" si="2"/>
        <v>10</v>
      </c>
      <c r="I23" s="9"/>
    </row>
    <row r="24" spans="1:9" x14ac:dyDescent="0.35">
      <c r="A24" s="73"/>
      <c r="B24" s="16" t="s">
        <v>52</v>
      </c>
      <c r="C24" s="10"/>
      <c r="D24" s="17">
        <f>D23/D3</f>
        <v>4.1237113402061855E-2</v>
      </c>
      <c r="E24" s="17">
        <f>E23/E3</f>
        <v>5.434782608695652E-2</v>
      </c>
      <c r="F24" s="17">
        <f>F23/F3</f>
        <v>1.7543859649122806E-2</v>
      </c>
      <c r="G24" s="17">
        <v>0</v>
      </c>
      <c r="H24" s="17">
        <f>H23/H3</f>
        <v>4.065040650406504E-2</v>
      </c>
      <c r="I24" s="9"/>
    </row>
    <row r="25" spans="1:9" x14ac:dyDescent="0.35">
      <c r="A25" s="73"/>
      <c r="B25" s="16" t="s">
        <v>13</v>
      </c>
      <c r="C25" s="10"/>
      <c r="D25" s="7">
        <v>2</v>
      </c>
      <c r="E25" s="8">
        <v>2</v>
      </c>
      <c r="F25" s="7">
        <v>0</v>
      </c>
      <c r="G25" s="7">
        <v>0</v>
      </c>
      <c r="H25" s="7">
        <f>SUM(D25:G25)</f>
        <v>4</v>
      </c>
      <c r="I25" s="9"/>
    </row>
    <row r="26" spans="1:9" x14ac:dyDescent="0.35">
      <c r="A26" s="73"/>
      <c r="B26" s="16" t="s">
        <v>28</v>
      </c>
      <c r="C26" s="10"/>
      <c r="D26" s="7">
        <v>0</v>
      </c>
      <c r="E26" s="8">
        <v>0</v>
      </c>
      <c r="F26" s="7">
        <v>0</v>
      </c>
      <c r="G26" s="7">
        <v>0</v>
      </c>
      <c r="H26" s="7">
        <f>SUM(D26:G26)</f>
        <v>0</v>
      </c>
      <c r="I26" s="9"/>
    </row>
    <row r="27" spans="1:9" s="52" customFormat="1" x14ac:dyDescent="0.35">
      <c r="A27" s="74"/>
      <c r="B27" s="59" t="s">
        <v>30</v>
      </c>
      <c r="C27" s="30"/>
      <c r="D27" s="56">
        <f>100%-D24</f>
        <v>0.95876288659793818</v>
      </c>
      <c r="E27" s="56">
        <f>100%-E24</f>
        <v>0.94565217391304346</v>
      </c>
      <c r="F27" s="56">
        <f>100%-F24</f>
        <v>0.98245614035087714</v>
      </c>
      <c r="G27" s="56">
        <v>1</v>
      </c>
      <c r="H27" s="56">
        <f>100%-H24</f>
        <v>0.95934959349593496</v>
      </c>
      <c r="I27" s="54"/>
    </row>
    <row r="28" spans="1:9" x14ac:dyDescent="0.35">
      <c r="A28" s="18"/>
      <c r="B28" s="12"/>
      <c r="C28" s="10"/>
      <c r="D28" s="13"/>
      <c r="E28" s="13"/>
      <c r="F28" s="13"/>
      <c r="G28" s="13"/>
      <c r="H28" s="14"/>
      <c r="I28" s="9"/>
    </row>
    <row r="29" spans="1:9" x14ac:dyDescent="0.35">
      <c r="A29" s="7" t="s">
        <v>16</v>
      </c>
      <c r="B29" s="16" t="s">
        <v>17</v>
      </c>
      <c r="C29" s="10"/>
      <c r="D29" s="7"/>
      <c r="E29" s="8"/>
      <c r="F29" s="7"/>
      <c r="G29" s="7"/>
      <c r="H29" s="7"/>
      <c r="I29" s="9"/>
    </row>
    <row r="30" spans="1:9" x14ac:dyDescent="0.35">
      <c r="A30" s="19"/>
      <c r="B30" s="12"/>
      <c r="C30" s="10"/>
      <c r="D30" s="13"/>
      <c r="E30" s="13"/>
      <c r="F30" s="13"/>
      <c r="G30" s="13"/>
      <c r="H30" s="14"/>
      <c r="I30" s="9"/>
    </row>
    <row r="31" spans="1:9" x14ac:dyDescent="0.35">
      <c r="A31" s="63" t="s">
        <v>4</v>
      </c>
      <c r="B31" s="64" t="s">
        <v>14</v>
      </c>
      <c r="C31" s="30"/>
      <c r="D31" s="79">
        <f>(H15+H27)/2</f>
        <v>0.92933922627816878</v>
      </c>
      <c r="E31" s="80"/>
      <c r="F31" s="80"/>
      <c r="G31" s="80"/>
      <c r="H31" s="81"/>
      <c r="I31" s="9"/>
    </row>
    <row r="32" spans="1:9" x14ac:dyDescent="0.35">
      <c r="I32" s="9"/>
    </row>
    <row r="33" spans="1:18" x14ac:dyDescent="0.35">
      <c r="I33" s="9"/>
    </row>
    <row r="34" spans="1:18" x14ac:dyDescent="0.35">
      <c r="B34" s="76" t="s">
        <v>18</v>
      </c>
      <c r="C34" s="76"/>
      <c r="D34" s="76"/>
      <c r="E34" s="76"/>
      <c r="F34" s="76"/>
      <c r="I34" s="9"/>
    </row>
    <row r="35" spans="1:18" x14ac:dyDescent="0.35">
      <c r="A35" s="15"/>
      <c r="B35" s="82" t="s">
        <v>19</v>
      </c>
      <c r="C35" s="83"/>
      <c r="D35" s="83"/>
      <c r="E35" s="23"/>
      <c r="F35" s="23" t="s">
        <v>4</v>
      </c>
      <c r="I35" s="9"/>
    </row>
    <row r="36" spans="1:18" x14ac:dyDescent="0.35">
      <c r="A36" s="84" t="s">
        <v>24</v>
      </c>
      <c r="B36" s="83" t="s">
        <v>20</v>
      </c>
      <c r="C36" s="83"/>
      <c r="D36" s="83"/>
      <c r="E36" s="15"/>
      <c r="F36" s="15"/>
      <c r="I36" s="9"/>
    </row>
    <row r="37" spans="1:18" x14ac:dyDescent="0.35">
      <c r="A37" s="84"/>
      <c r="B37" s="85" t="s">
        <v>21</v>
      </c>
      <c r="C37" s="86"/>
      <c r="D37" s="87"/>
      <c r="E37" s="15"/>
      <c r="F37" s="15"/>
      <c r="I37" s="9"/>
    </row>
    <row r="38" spans="1:18" x14ac:dyDescent="0.35">
      <c r="A38" s="84"/>
      <c r="B38" s="85" t="s">
        <v>22</v>
      </c>
      <c r="C38" s="86"/>
      <c r="D38" s="87"/>
      <c r="E38" s="15"/>
      <c r="F38" s="15"/>
    </row>
    <row r="39" spans="1:18" x14ac:dyDescent="0.35">
      <c r="A39" s="84"/>
      <c r="B39" s="83" t="s">
        <v>23</v>
      </c>
      <c r="C39" s="83"/>
      <c r="D39" s="83"/>
      <c r="E39" s="15"/>
      <c r="F39" s="15"/>
    </row>
    <row r="40" spans="1:18" s="21" customFormat="1" x14ac:dyDescent="0.35">
      <c r="A40" s="15"/>
      <c r="B40" s="83"/>
      <c r="C40" s="83"/>
      <c r="D40" s="83"/>
      <c r="E40" s="23" t="s">
        <v>4</v>
      </c>
      <c r="F40" s="23"/>
      <c r="I40"/>
      <c r="J40"/>
      <c r="K40"/>
      <c r="L40"/>
      <c r="M40"/>
      <c r="N40"/>
      <c r="O40"/>
      <c r="P40"/>
      <c r="Q40"/>
      <c r="R40"/>
    </row>
    <row r="41" spans="1:18" s="21" customFormat="1" x14ac:dyDescent="0.35">
      <c r="A41" s="15"/>
      <c r="B41" s="66"/>
      <c r="C41" s="67"/>
      <c r="D41" s="68"/>
      <c r="E41" s="23"/>
      <c r="F41" s="23"/>
      <c r="I41"/>
      <c r="J41"/>
      <c r="K41"/>
      <c r="L41"/>
      <c r="M41"/>
      <c r="N41"/>
      <c r="O41"/>
      <c r="P41"/>
      <c r="Q41"/>
      <c r="R41"/>
    </row>
    <row r="42" spans="1:18" s="21" customFormat="1" x14ac:dyDescent="0.35">
      <c r="A42" s="7" t="s">
        <v>55</v>
      </c>
      <c r="B42" s="85" t="s">
        <v>57</v>
      </c>
      <c r="C42" s="86"/>
      <c r="D42" s="87"/>
      <c r="E42" s="15"/>
      <c r="F42" s="15"/>
      <c r="I42"/>
      <c r="J42"/>
      <c r="K42"/>
      <c r="L42"/>
      <c r="M42"/>
      <c r="N42"/>
      <c r="O42"/>
      <c r="P42"/>
      <c r="Q42"/>
      <c r="R42"/>
    </row>
    <row r="43" spans="1:18" s="21" customFormat="1" x14ac:dyDescent="0.35">
      <c r="A43" s="7"/>
      <c r="B43" s="85" t="s">
        <v>51</v>
      </c>
      <c r="C43" s="86"/>
      <c r="D43" s="87"/>
      <c r="E43" s="15"/>
      <c r="F43" s="15"/>
      <c r="I43"/>
      <c r="J43"/>
      <c r="K43"/>
      <c r="L43"/>
      <c r="M43"/>
      <c r="N43"/>
      <c r="O43"/>
      <c r="P43"/>
      <c r="Q43"/>
      <c r="R43"/>
    </row>
    <row r="44" spans="1:18" s="21" customFormat="1" x14ac:dyDescent="0.35">
      <c r="A44" s="7"/>
      <c r="B44" s="85" t="s">
        <v>20</v>
      </c>
      <c r="C44" s="86"/>
      <c r="D44" s="87"/>
      <c r="E44" s="15"/>
      <c r="F44" s="15"/>
      <c r="I44"/>
      <c r="J44"/>
      <c r="K44"/>
      <c r="L44"/>
      <c r="M44"/>
      <c r="N44"/>
      <c r="O44"/>
      <c r="P44"/>
      <c r="Q44"/>
      <c r="R44"/>
    </row>
    <row r="45" spans="1:18" s="21" customFormat="1" x14ac:dyDescent="0.35">
      <c r="A45" s="7"/>
      <c r="B45" s="85" t="s">
        <v>23</v>
      </c>
      <c r="C45" s="86"/>
      <c r="D45" s="87"/>
      <c r="E45" s="15"/>
      <c r="F45" s="15"/>
      <c r="I45"/>
      <c r="J45"/>
      <c r="K45"/>
      <c r="L45"/>
      <c r="M45"/>
      <c r="N45"/>
      <c r="O45"/>
      <c r="P45"/>
      <c r="Q45"/>
      <c r="R45"/>
    </row>
    <row r="46" spans="1:18" s="21" customFormat="1" x14ac:dyDescent="0.35">
      <c r="A46" s="7"/>
      <c r="B46" s="85" t="s">
        <v>56</v>
      </c>
      <c r="C46" s="86"/>
      <c r="D46" s="87"/>
      <c r="E46" s="15"/>
      <c r="F46" s="15"/>
      <c r="I46"/>
      <c r="J46"/>
      <c r="K46"/>
      <c r="L46"/>
      <c r="M46"/>
      <c r="N46"/>
      <c r="O46"/>
      <c r="P46"/>
      <c r="Q46"/>
      <c r="R46"/>
    </row>
    <row r="47" spans="1:18" s="21" customFormat="1" x14ac:dyDescent="0.35">
      <c r="A47" s="7"/>
      <c r="B47" s="85" t="s">
        <v>22</v>
      </c>
      <c r="C47" s="86"/>
      <c r="D47" s="87"/>
      <c r="E47" s="15"/>
      <c r="F47" s="15"/>
      <c r="I47"/>
      <c r="J47"/>
      <c r="K47"/>
      <c r="L47"/>
      <c r="M47"/>
      <c r="N47"/>
      <c r="O47"/>
      <c r="P47"/>
      <c r="Q47"/>
      <c r="R47"/>
    </row>
    <row r="48" spans="1:18" s="21" customFormat="1" x14ac:dyDescent="0.35">
      <c r="A48" s="15"/>
      <c r="B48" s="85"/>
      <c r="C48" s="86"/>
      <c r="D48" s="87"/>
      <c r="E48" s="23" t="s">
        <v>4</v>
      </c>
      <c r="F48" s="23">
        <f>SUM(F42:F47)</f>
        <v>0</v>
      </c>
      <c r="I48"/>
      <c r="J48"/>
      <c r="K48"/>
      <c r="L48"/>
      <c r="M48"/>
      <c r="N48"/>
      <c r="O48"/>
      <c r="P48"/>
      <c r="Q48"/>
      <c r="R48"/>
    </row>
  </sheetData>
  <mergeCells count="22">
    <mergeCell ref="B46:D46"/>
    <mergeCell ref="B47:D47"/>
    <mergeCell ref="B48:D48"/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44:D44"/>
    <mergeCell ref="B38:D38"/>
    <mergeCell ref="B39:D39"/>
    <mergeCell ref="B40:D40"/>
    <mergeCell ref="B42:D42"/>
    <mergeCell ref="B43:D43"/>
  </mergeCells>
  <pageMargins left="0.7" right="0.7" top="0.75" bottom="0.75" header="0.3" footer="0.3"/>
  <pageSetup scale="93" orientation="portrait" r:id="rId1"/>
  <headerFooter>
    <oddHeader>&amp;C&amp;F</oddHeader>
    <oddFooter>&amp;C&amp;A</oddFooter>
  </headerFooter>
  <ignoredErrors>
    <ignoredError sqref="H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5"/>
  <sheetViews>
    <sheetView zoomScaleNormal="100" workbookViewId="0">
      <selection activeCell="F45" sqref="F45"/>
    </sheetView>
  </sheetViews>
  <sheetFormatPr defaultColWidth="9.1796875" defaultRowHeight="14.5" x14ac:dyDescent="0.35"/>
  <cols>
    <col min="1" max="1" width="9.81640625" customWidth="1"/>
    <col min="2" max="2" width="18.453125" style="20" customWidth="1"/>
    <col min="3" max="3" width="4.81640625" customWidth="1"/>
    <col min="4" max="4" width="10.1796875" style="21" customWidth="1"/>
    <col min="5" max="5" width="10.1796875" style="22" customWidth="1"/>
    <col min="6" max="8" width="10.1796875" style="21" customWidth="1"/>
    <col min="9" max="9" width="10.1796875" customWidth="1"/>
    <col min="10" max="15" width="9.54296875" customWidth="1"/>
    <col min="16" max="16" width="3.1796875" customWidth="1"/>
    <col min="17" max="17" width="6.1796875" bestFit="1" customWidth="1"/>
    <col min="18" max="18" width="7.81640625" customWidth="1"/>
  </cols>
  <sheetData>
    <row r="1" spans="1:9" s="5" customFormat="1" ht="43.5" x14ac:dyDescent="0.35">
      <c r="A1" s="75"/>
      <c r="B1" s="75"/>
      <c r="C1" s="1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4"/>
    </row>
    <row r="2" spans="1:9" x14ac:dyDescent="0.35">
      <c r="A2" s="76" t="s">
        <v>6</v>
      </c>
      <c r="B2" s="76"/>
      <c r="C2" s="6"/>
      <c r="D2" s="7">
        <v>70</v>
      </c>
      <c r="E2" s="8">
        <v>83</v>
      </c>
      <c r="F2" s="7">
        <v>27</v>
      </c>
      <c r="G2" s="7">
        <v>5</v>
      </c>
      <c r="H2" s="7">
        <f>SUM(D2:G2)</f>
        <v>185</v>
      </c>
      <c r="I2" s="9"/>
    </row>
    <row r="3" spans="1:9" x14ac:dyDescent="0.35">
      <c r="A3" s="76" t="s">
        <v>5</v>
      </c>
      <c r="B3" s="76"/>
      <c r="C3" s="10"/>
      <c r="D3" s="7">
        <v>191</v>
      </c>
      <c r="E3" s="8">
        <v>121</v>
      </c>
      <c r="F3" s="7">
        <v>55</v>
      </c>
      <c r="G3" s="7">
        <v>0</v>
      </c>
      <c r="H3" s="7">
        <f>SUM(D3:G3)</f>
        <v>367</v>
      </c>
      <c r="I3" s="9"/>
    </row>
    <row r="4" spans="1:9" x14ac:dyDescent="0.35">
      <c r="A4" s="77" t="s">
        <v>7</v>
      </c>
      <c r="B4" s="78"/>
      <c r="C4" s="10"/>
      <c r="D4" s="7">
        <f>SUM(D2:D3)</f>
        <v>261</v>
      </c>
      <c r="E4" s="7">
        <f t="shared" ref="E4:G4" si="0">SUM(E2:E3)</f>
        <v>204</v>
      </c>
      <c r="F4" s="7">
        <f t="shared" si="0"/>
        <v>82</v>
      </c>
      <c r="G4" s="7">
        <f t="shared" si="0"/>
        <v>5</v>
      </c>
      <c r="H4" s="7">
        <f>SUM(H2:H3)</f>
        <v>552</v>
      </c>
      <c r="I4" s="9"/>
    </row>
    <row r="5" spans="1:9" x14ac:dyDescent="0.35">
      <c r="A5" s="11"/>
      <c r="B5" s="12"/>
      <c r="C5" s="10"/>
      <c r="D5" s="13"/>
      <c r="E5" s="13"/>
      <c r="F5" s="13"/>
      <c r="G5" s="13"/>
      <c r="H5" s="14"/>
      <c r="I5" s="9"/>
    </row>
    <row r="6" spans="1:9" x14ac:dyDescent="0.35">
      <c r="A6" s="72" t="s">
        <v>15</v>
      </c>
      <c r="B6" s="15" t="s">
        <v>9</v>
      </c>
      <c r="C6" s="10"/>
      <c r="D6" s="7">
        <v>23</v>
      </c>
      <c r="E6" s="8">
        <v>20</v>
      </c>
      <c r="F6" s="7">
        <v>15</v>
      </c>
      <c r="G6" s="7">
        <v>1</v>
      </c>
      <c r="H6" s="7">
        <f t="shared" ref="H6:H11" si="1">SUM(D6:G6)</f>
        <v>59</v>
      </c>
      <c r="I6" s="9"/>
    </row>
    <row r="7" spans="1:9" x14ac:dyDescent="0.35">
      <c r="A7" s="73"/>
      <c r="B7" s="15" t="s">
        <v>27</v>
      </c>
      <c r="C7" s="10"/>
      <c r="D7" s="7">
        <v>0</v>
      </c>
      <c r="E7" s="8">
        <v>0</v>
      </c>
      <c r="F7" s="7">
        <v>0</v>
      </c>
      <c r="G7" s="7">
        <v>0</v>
      </c>
      <c r="H7" s="7">
        <f t="shared" si="1"/>
        <v>0</v>
      </c>
      <c r="I7" s="9"/>
    </row>
    <row r="8" spans="1:9" x14ac:dyDescent="0.35">
      <c r="A8" s="73"/>
      <c r="B8" s="15" t="s">
        <v>10</v>
      </c>
      <c r="C8" s="10"/>
      <c r="D8" s="7">
        <v>30</v>
      </c>
      <c r="E8" s="8">
        <v>1</v>
      </c>
      <c r="F8" s="7">
        <v>1</v>
      </c>
      <c r="G8" s="7">
        <v>2</v>
      </c>
      <c r="H8" s="7">
        <f t="shared" si="1"/>
        <v>34</v>
      </c>
      <c r="I8" s="9"/>
    </row>
    <row r="9" spans="1:9" x14ac:dyDescent="0.35">
      <c r="A9" s="73"/>
      <c r="B9" s="16" t="s">
        <v>11</v>
      </c>
      <c r="C9" s="10"/>
      <c r="D9" s="7">
        <v>2</v>
      </c>
      <c r="E9" s="8">
        <v>4</v>
      </c>
      <c r="F9" s="7">
        <v>4</v>
      </c>
      <c r="G9" s="7">
        <v>0</v>
      </c>
      <c r="H9" s="7">
        <f t="shared" si="1"/>
        <v>10</v>
      </c>
      <c r="I9" s="9"/>
    </row>
    <row r="10" spans="1:9" x14ac:dyDescent="0.35">
      <c r="A10" s="73"/>
      <c r="B10" s="24" t="s">
        <v>25</v>
      </c>
      <c r="C10" s="10"/>
      <c r="D10" s="7">
        <f>SUM(D6:D9)</f>
        <v>55</v>
      </c>
      <c r="E10" s="7">
        <f t="shared" ref="E10:F10" si="2">SUM(E6:E9)</f>
        <v>25</v>
      </c>
      <c r="F10" s="7">
        <f t="shared" si="2"/>
        <v>20</v>
      </c>
      <c r="G10" s="7">
        <v>3</v>
      </c>
      <c r="H10" s="7">
        <f t="shared" si="1"/>
        <v>103</v>
      </c>
      <c r="I10" s="9"/>
    </row>
    <row r="11" spans="1:9" x14ac:dyDescent="0.35">
      <c r="A11" s="73"/>
      <c r="B11" s="16" t="s">
        <v>12</v>
      </c>
      <c r="C11" s="10"/>
      <c r="D11" s="7">
        <v>8</v>
      </c>
      <c r="E11" s="8">
        <v>8</v>
      </c>
      <c r="F11" s="7">
        <v>2</v>
      </c>
      <c r="G11" s="7">
        <v>0</v>
      </c>
      <c r="H11" s="7">
        <f t="shared" si="1"/>
        <v>18</v>
      </c>
      <c r="I11" s="9"/>
    </row>
    <row r="12" spans="1:9" x14ac:dyDescent="0.35">
      <c r="A12" s="73"/>
      <c r="B12" s="16" t="s">
        <v>52</v>
      </c>
      <c r="C12" s="10"/>
      <c r="D12" s="17">
        <f>D11/D2</f>
        <v>0.11428571428571428</v>
      </c>
      <c r="E12" s="17">
        <f>E11/E2</f>
        <v>9.6385542168674704E-2</v>
      </c>
      <c r="F12" s="17">
        <f>F11/F2</f>
        <v>7.407407407407407E-2</v>
      </c>
      <c r="G12" s="17">
        <v>0</v>
      </c>
      <c r="H12" s="17">
        <f>H11/H2</f>
        <v>9.7297297297297303E-2</v>
      </c>
      <c r="I12" s="9"/>
    </row>
    <row r="13" spans="1:9" x14ac:dyDescent="0.35">
      <c r="A13" s="73"/>
      <c r="B13" s="16" t="s">
        <v>13</v>
      </c>
      <c r="C13" s="10"/>
      <c r="D13" s="7">
        <v>0</v>
      </c>
      <c r="E13" s="8">
        <v>1</v>
      </c>
      <c r="F13" s="7">
        <v>0</v>
      </c>
      <c r="G13" s="7">
        <v>0</v>
      </c>
      <c r="H13" s="7">
        <f>SUM(D13:G13)</f>
        <v>1</v>
      </c>
      <c r="I13" s="9"/>
    </row>
    <row r="14" spans="1:9" x14ac:dyDescent="0.35">
      <c r="A14" s="73"/>
      <c r="B14" s="16" t="s">
        <v>28</v>
      </c>
      <c r="C14" s="10"/>
      <c r="D14" s="7">
        <v>2</v>
      </c>
      <c r="E14" s="8">
        <v>1</v>
      </c>
      <c r="F14" s="7">
        <v>11</v>
      </c>
      <c r="G14" s="7">
        <v>0</v>
      </c>
      <c r="H14" s="7">
        <f>SUM(D14:G14)</f>
        <v>14</v>
      </c>
      <c r="I14" s="9"/>
    </row>
    <row r="15" spans="1:9" s="52" customFormat="1" x14ac:dyDescent="0.35">
      <c r="A15" s="74"/>
      <c r="B15" s="55" t="s">
        <v>29</v>
      </c>
      <c r="C15" s="30"/>
      <c r="D15" s="56">
        <f>100%-D12</f>
        <v>0.88571428571428568</v>
      </c>
      <c r="E15" s="56">
        <f>100%-E12</f>
        <v>0.90361445783132532</v>
      </c>
      <c r="F15" s="56">
        <f>100%-F12</f>
        <v>0.92592592592592593</v>
      </c>
      <c r="G15" s="56">
        <f>100%-G12</f>
        <v>1</v>
      </c>
      <c r="H15" s="56">
        <f>100%-H12</f>
        <v>0.9027027027027027</v>
      </c>
      <c r="I15" s="54"/>
    </row>
    <row r="16" spans="1:9" x14ac:dyDescent="0.35">
      <c r="A16" s="18"/>
      <c r="B16" s="12"/>
      <c r="C16" s="10"/>
      <c r="D16" s="13"/>
      <c r="E16" s="13"/>
      <c r="F16" s="13"/>
      <c r="G16" s="13"/>
      <c r="H16" s="14"/>
      <c r="I16" s="9"/>
    </row>
    <row r="17" spans="1:9" x14ac:dyDescent="0.35">
      <c r="A17" s="72" t="s">
        <v>8</v>
      </c>
      <c r="B17" s="15" t="s">
        <v>9</v>
      </c>
      <c r="C17" s="10"/>
      <c r="D17" s="7">
        <v>29</v>
      </c>
      <c r="E17" s="8">
        <v>10</v>
      </c>
      <c r="F17" s="7">
        <v>22</v>
      </c>
      <c r="G17" s="7">
        <v>0</v>
      </c>
      <c r="H17" s="7">
        <f>SUM(D17:G17)</f>
        <v>61</v>
      </c>
      <c r="I17" s="9"/>
    </row>
    <row r="18" spans="1:9" x14ac:dyDescent="0.35">
      <c r="A18" s="73"/>
      <c r="B18" s="15" t="s">
        <v>27</v>
      </c>
      <c r="C18" s="10"/>
      <c r="D18" s="7">
        <v>6</v>
      </c>
      <c r="E18" s="8">
        <v>3</v>
      </c>
      <c r="F18" s="7">
        <v>4</v>
      </c>
      <c r="G18" s="7">
        <v>0</v>
      </c>
      <c r="H18" s="7">
        <f t="shared" ref="H18:H26" si="3">SUM(D18:G18)</f>
        <v>13</v>
      </c>
      <c r="I18" s="9"/>
    </row>
    <row r="19" spans="1:9" x14ac:dyDescent="0.35">
      <c r="A19" s="73"/>
      <c r="B19" s="15" t="s">
        <v>10</v>
      </c>
      <c r="C19" s="10"/>
      <c r="D19" s="7">
        <v>2</v>
      </c>
      <c r="E19" s="8">
        <v>0</v>
      </c>
      <c r="F19" s="7">
        <v>1</v>
      </c>
      <c r="G19" s="7">
        <v>0</v>
      </c>
      <c r="H19" s="7">
        <f t="shared" si="3"/>
        <v>3</v>
      </c>
      <c r="I19" s="9"/>
    </row>
    <row r="20" spans="1:9" x14ac:dyDescent="0.35">
      <c r="A20" s="73"/>
      <c r="B20" s="16" t="s">
        <v>11</v>
      </c>
      <c r="C20" s="10"/>
      <c r="D20" s="7">
        <v>0</v>
      </c>
      <c r="E20" s="8">
        <v>0</v>
      </c>
      <c r="F20" s="7">
        <v>1</v>
      </c>
      <c r="G20" s="7">
        <v>0</v>
      </c>
      <c r="H20" s="7">
        <f t="shared" si="3"/>
        <v>1</v>
      </c>
      <c r="I20" s="9"/>
    </row>
    <row r="21" spans="1:9" x14ac:dyDescent="0.35">
      <c r="A21" s="73"/>
      <c r="B21" s="16" t="s">
        <v>26</v>
      </c>
      <c r="C21" s="10"/>
      <c r="D21" s="7">
        <v>34</v>
      </c>
      <c r="E21" s="8">
        <v>24</v>
      </c>
      <c r="F21" s="7">
        <v>40</v>
      </c>
      <c r="G21" s="7">
        <v>0</v>
      </c>
      <c r="H21" s="7">
        <f t="shared" si="3"/>
        <v>98</v>
      </c>
      <c r="I21" s="9"/>
    </row>
    <row r="22" spans="1:9" x14ac:dyDescent="0.35">
      <c r="A22" s="73"/>
      <c r="B22" s="24" t="s">
        <v>25</v>
      </c>
      <c r="C22" s="10"/>
      <c r="D22" s="7">
        <f>SUM(D17:D21)</f>
        <v>71</v>
      </c>
      <c r="E22" s="7">
        <f t="shared" ref="E22:G22" si="4">SUM(E17:E21)</f>
        <v>37</v>
      </c>
      <c r="F22" s="7">
        <f t="shared" si="4"/>
        <v>68</v>
      </c>
      <c r="G22" s="7">
        <f t="shared" si="4"/>
        <v>0</v>
      </c>
      <c r="H22" s="7">
        <f t="shared" si="3"/>
        <v>176</v>
      </c>
      <c r="I22" s="9"/>
    </row>
    <row r="23" spans="1:9" x14ac:dyDescent="0.35">
      <c r="A23" s="73"/>
      <c r="B23" s="16" t="s">
        <v>12</v>
      </c>
      <c r="C23" s="10"/>
      <c r="D23" s="7">
        <v>10</v>
      </c>
      <c r="E23" s="8">
        <v>9</v>
      </c>
      <c r="F23" s="7">
        <v>1</v>
      </c>
      <c r="G23" s="7">
        <v>0</v>
      </c>
      <c r="H23" s="7">
        <f t="shared" si="3"/>
        <v>20</v>
      </c>
      <c r="I23" s="9"/>
    </row>
    <row r="24" spans="1:9" x14ac:dyDescent="0.35">
      <c r="A24" s="73"/>
      <c r="B24" s="16" t="s">
        <v>52</v>
      </c>
      <c r="C24" s="10"/>
      <c r="D24" s="17">
        <f>D23/D3</f>
        <v>5.2356020942408377E-2</v>
      </c>
      <c r="E24" s="17">
        <f>E23/E3</f>
        <v>7.43801652892562E-2</v>
      </c>
      <c r="F24" s="17">
        <f>F23/F3</f>
        <v>1.8181818181818181E-2</v>
      </c>
      <c r="G24" s="17">
        <v>0</v>
      </c>
      <c r="H24" s="17">
        <f>H23/H3</f>
        <v>5.4495912806539509E-2</v>
      </c>
      <c r="I24" s="9"/>
    </row>
    <row r="25" spans="1:9" x14ac:dyDescent="0.35">
      <c r="A25" s="73"/>
      <c r="B25" s="16" t="s">
        <v>13</v>
      </c>
      <c r="C25" s="10"/>
      <c r="D25" s="7">
        <v>4</v>
      </c>
      <c r="E25" s="8">
        <v>4</v>
      </c>
      <c r="F25" s="7">
        <v>0</v>
      </c>
      <c r="G25" s="7">
        <v>0</v>
      </c>
      <c r="H25" s="7">
        <f t="shared" si="3"/>
        <v>8</v>
      </c>
      <c r="I25" s="9"/>
    </row>
    <row r="26" spans="1:9" x14ac:dyDescent="0.35">
      <c r="A26" s="73"/>
      <c r="B26" s="16" t="s">
        <v>28</v>
      </c>
      <c r="C26" s="10"/>
      <c r="D26" s="7">
        <v>1</v>
      </c>
      <c r="E26" s="8">
        <v>1</v>
      </c>
      <c r="F26" s="7">
        <v>7</v>
      </c>
      <c r="G26" s="7">
        <v>0</v>
      </c>
      <c r="H26" s="7">
        <f t="shared" si="3"/>
        <v>9</v>
      </c>
      <c r="I26" s="9"/>
    </row>
    <row r="27" spans="1:9" s="52" customFormat="1" x14ac:dyDescent="0.35">
      <c r="A27" s="74"/>
      <c r="B27" s="59" t="s">
        <v>30</v>
      </c>
      <c r="C27" s="30"/>
      <c r="D27" s="56">
        <f>100%-D24</f>
        <v>0.94764397905759168</v>
      </c>
      <c r="E27" s="56">
        <f>100%-E24</f>
        <v>0.92561983471074383</v>
      </c>
      <c r="F27" s="56">
        <f>100%-F24</f>
        <v>0.98181818181818181</v>
      </c>
      <c r="G27" s="56">
        <v>1</v>
      </c>
      <c r="H27" s="56">
        <f>100%-H24</f>
        <v>0.94550408719346046</v>
      </c>
      <c r="I27" s="54"/>
    </row>
    <row r="28" spans="1:9" x14ac:dyDescent="0.35">
      <c r="A28" s="18"/>
      <c r="B28" s="12"/>
      <c r="C28" s="10"/>
      <c r="D28" s="13"/>
      <c r="E28" s="13"/>
      <c r="F28" s="13"/>
      <c r="G28" s="13"/>
      <c r="H28" s="14"/>
      <c r="I28" s="9"/>
    </row>
    <row r="29" spans="1:9" x14ac:dyDescent="0.35">
      <c r="A29" s="7" t="s">
        <v>16</v>
      </c>
      <c r="B29" s="16" t="s">
        <v>17</v>
      </c>
      <c r="C29" s="10"/>
      <c r="D29" s="7"/>
      <c r="E29" s="8"/>
      <c r="F29" s="7"/>
      <c r="G29" s="7"/>
      <c r="H29" s="7"/>
      <c r="I29" s="9"/>
    </row>
    <row r="30" spans="1:9" x14ac:dyDescent="0.35">
      <c r="A30" s="19"/>
      <c r="B30" s="12"/>
      <c r="C30" s="10"/>
      <c r="D30" s="13"/>
      <c r="E30" s="13"/>
      <c r="F30" s="13"/>
      <c r="G30" s="13"/>
      <c r="H30" s="14"/>
      <c r="I30" s="9"/>
    </row>
    <row r="31" spans="1:9" x14ac:dyDescent="0.35">
      <c r="A31" s="63" t="s">
        <v>4</v>
      </c>
      <c r="B31" s="64" t="s">
        <v>14</v>
      </c>
      <c r="C31" s="30"/>
      <c r="D31" s="79">
        <f>(H15+H27)/2</f>
        <v>0.92410339494808158</v>
      </c>
      <c r="E31" s="80"/>
      <c r="F31" s="80"/>
      <c r="G31" s="80"/>
      <c r="H31" s="81"/>
      <c r="I31" s="9"/>
    </row>
    <row r="32" spans="1:9" x14ac:dyDescent="0.35">
      <c r="I32" s="9"/>
    </row>
    <row r="33" spans="1:18" x14ac:dyDescent="0.35">
      <c r="I33" s="9"/>
    </row>
    <row r="34" spans="1:18" x14ac:dyDescent="0.35">
      <c r="B34" s="76" t="s">
        <v>18</v>
      </c>
      <c r="C34" s="76"/>
      <c r="D34" s="76"/>
      <c r="E34" s="76"/>
      <c r="F34" s="76"/>
      <c r="I34" s="9"/>
    </row>
    <row r="35" spans="1:18" x14ac:dyDescent="0.35">
      <c r="A35" s="15"/>
      <c r="B35" s="82" t="s">
        <v>19</v>
      </c>
      <c r="C35" s="83"/>
      <c r="D35" s="83"/>
      <c r="E35" s="23"/>
      <c r="F35" s="23" t="s">
        <v>4</v>
      </c>
      <c r="I35" s="9"/>
    </row>
    <row r="36" spans="1:18" x14ac:dyDescent="0.35">
      <c r="A36" s="84" t="s">
        <v>24</v>
      </c>
      <c r="B36" s="83" t="s">
        <v>20</v>
      </c>
      <c r="C36" s="83"/>
      <c r="D36" s="83"/>
      <c r="E36" s="15"/>
      <c r="F36" s="15">
        <v>4</v>
      </c>
      <c r="I36" s="9"/>
    </row>
    <row r="37" spans="1:18" x14ac:dyDescent="0.35">
      <c r="A37" s="84"/>
      <c r="B37" s="85" t="s">
        <v>21</v>
      </c>
      <c r="C37" s="86"/>
      <c r="D37" s="87"/>
      <c r="E37" s="15"/>
      <c r="F37" s="15">
        <v>7</v>
      </c>
      <c r="I37" s="9"/>
    </row>
    <row r="38" spans="1:18" x14ac:dyDescent="0.35">
      <c r="A38" s="84"/>
      <c r="B38" s="85" t="s">
        <v>22</v>
      </c>
      <c r="C38" s="86"/>
      <c r="D38" s="87"/>
      <c r="E38" s="15"/>
      <c r="F38" s="15">
        <v>14</v>
      </c>
    </row>
    <row r="39" spans="1:18" x14ac:dyDescent="0.35">
      <c r="A39" s="84"/>
      <c r="B39" s="83" t="s">
        <v>23</v>
      </c>
      <c r="C39" s="83"/>
      <c r="D39" s="83"/>
      <c r="E39" s="15"/>
      <c r="F39" s="15">
        <v>7</v>
      </c>
    </row>
    <row r="40" spans="1:18" s="21" customFormat="1" x14ac:dyDescent="0.35">
      <c r="A40" s="15"/>
      <c r="B40" s="83"/>
      <c r="C40" s="83"/>
      <c r="D40" s="83"/>
      <c r="E40" s="23" t="s">
        <v>4</v>
      </c>
      <c r="F40" s="23">
        <f>SUM(F36:F39)</f>
        <v>32</v>
      </c>
      <c r="I40"/>
      <c r="J40"/>
      <c r="K40"/>
      <c r="L40"/>
      <c r="M40"/>
      <c r="N40"/>
      <c r="O40"/>
      <c r="P40"/>
      <c r="Q40"/>
      <c r="R40"/>
    </row>
    <row r="41" spans="1:18" s="21" customFormat="1" x14ac:dyDescent="0.35">
      <c r="A41" s="84" t="s">
        <v>55</v>
      </c>
      <c r="B41" s="83" t="s">
        <v>51</v>
      </c>
      <c r="C41" s="83"/>
      <c r="D41" s="83"/>
      <c r="E41" s="15"/>
      <c r="F41" s="15">
        <v>1</v>
      </c>
      <c r="I41"/>
      <c r="J41"/>
      <c r="K41"/>
      <c r="L41"/>
      <c r="M41"/>
      <c r="N41"/>
      <c r="O41"/>
      <c r="P41"/>
      <c r="Q41"/>
      <c r="R41"/>
    </row>
    <row r="42" spans="1:18" s="21" customFormat="1" x14ac:dyDescent="0.35">
      <c r="A42" s="84"/>
      <c r="B42" s="66" t="s">
        <v>57</v>
      </c>
      <c r="C42" s="67"/>
      <c r="D42" s="68"/>
      <c r="E42" s="15"/>
      <c r="F42" s="15">
        <v>2</v>
      </c>
      <c r="I42"/>
      <c r="J42"/>
      <c r="K42"/>
      <c r="L42"/>
      <c r="M42"/>
      <c r="N42"/>
      <c r="O42"/>
      <c r="P42"/>
      <c r="Q42"/>
      <c r="R42"/>
    </row>
    <row r="43" spans="1:18" s="21" customFormat="1" x14ac:dyDescent="0.35">
      <c r="A43" s="84"/>
      <c r="B43" s="85" t="s">
        <v>22</v>
      </c>
      <c r="C43" s="86"/>
      <c r="D43" s="87"/>
      <c r="E43" s="15"/>
      <c r="F43" s="15">
        <v>9</v>
      </c>
      <c r="I43"/>
      <c r="J43"/>
      <c r="K43"/>
      <c r="L43"/>
      <c r="M43"/>
      <c r="N43"/>
      <c r="O43"/>
      <c r="P43"/>
      <c r="Q43"/>
      <c r="R43"/>
    </row>
    <row r="44" spans="1:18" s="21" customFormat="1" x14ac:dyDescent="0.35">
      <c r="A44" s="84"/>
      <c r="B44" s="83" t="s">
        <v>23</v>
      </c>
      <c r="C44" s="83"/>
      <c r="D44" s="83"/>
      <c r="E44" s="15"/>
      <c r="F44" s="15">
        <v>18</v>
      </c>
      <c r="I44"/>
      <c r="J44"/>
      <c r="K44"/>
      <c r="L44"/>
      <c r="M44"/>
      <c r="N44"/>
      <c r="O44"/>
      <c r="P44"/>
      <c r="Q44"/>
      <c r="R44"/>
    </row>
    <row r="45" spans="1:18" s="21" customFormat="1" x14ac:dyDescent="0.35">
      <c r="A45" s="15"/>
      <c r="B45" s="83"/>
      <c r="C45" s="83"/>
      <c r="D45" s="83"/>
      <c r="E45" s="23" t="s">
        <v>4</v>
      </c>
      <c r="F45" s="23">
        <f>SUM(F42:F44)</f>
        <v>29</v>
      </c>
      <c r="I45"/>
      <c r="J45"/>
      <c r="K45"/>
      <c r="L45"/>
      <c r="M45"/>
      <c r="N45"/>
      <c r="O45"/>
      <c r="P45"/>
      <c r="Q45"/>
      <c r="R45"/>
    </row>
  </sheetData>
  <mergeCells count="20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3:D43"/>
    <mergeCell ref="B44:D44"/>
  </mergeCells>
  <pageMargins left="0.7" right="0.7" top="0.75" bottom="0.75" header="0.3" footer="0.3"/>
  <pageSetup orientation="portrait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8"/>
  <sheetViews>
    <sheetView topLeftCell="A22" zoomScaleNormal="100" workbookViewId="0">
      <selection activeCell="I28" sqref="I28"/>
    </sheetView>
  </sheetViews>
  <sheetFormatPr defaultColWidth="9.1796875" defaultRowHeight="14.5" x14ac:dyDescent="0.35"/>
  <cols>
    <col min="1" max="1" width="9.81640625" customWidth="1"/>
    <col min="2" max="2" width="18.453125" style="20" customWidth="1"/>
    <col min="3" max="3" width="4.81640625" customWidth="1"/>
    <col min="4" max="4" width="10.1796875" style="21" customWidth="1"/>
    <col min="5" max="5" width="10.1796875" style="22" customWidth="1"/>
    <col min="6" max="8" width="10.1796875" style="21" customWidth="1"/>
    <col min="9" max="9" width="10.1796875" customWidth="1"/>
    <col min="10" max="15" width="9.54296875" customWidth="1"/>
    <col min="16" max="16" width="3.1796875" customWidth="1"/>
    <col min="17" max="17" width="6.1796875" bestFit="1" customWidth="1"/>
    <col min="18" max="18" width="7.81640625" customWidth="1"/>
  </cols>
  <sheetData>
    <row r="1" spans="1:9" s="5" customFormat="1" ht="43.5" x14ac:dyDescent="0.35">
      <c r="A1" s="75"/>
      <c r="B1" s="75"/>
      <c r="C1" s="1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4"/>
    </row>
    <row r="2" spans="1:9" x14ac:dyDescent="0.35">
      <c r="A2" s="76" t="s">
        <v>6</v>
      </c>
      <c r="B2" s="76"/>
      <c r="C2" s="6"/>
      <c r="D2" s="7">
        <v>71</v>
      </c>
      <c r="E2" s="8">
        <v>71</v>
      </c>
      <c r="F2" s="7">
        <v>38</v>
      </c>
      <c r="G2" s="7">
        <v>0</v>
      </c>
      <c r="H2" s="7">
        <f>SUM(D2:G2)</f>
        <v>180</v>
      </c>
      <c r="I2" s="9"/>
    </row>
    <row r="3" spans="1:9" x14ac:dyDescent="0.35">
      <c r="A3" s="76" t="s">
        <v>5</v>
      </c>
      <c r="B3" s="76"/>
      <c r="C3" s="10"/>
      <c r="D3" s="7">
        <v>117</v>
      </c>
      <c r="E3" s="8">
        <v>88</v>
      </c>
      <c r="F3" s="7">
        <v>56</v>
      </c>
      <c r="G3" s="7">
        <v>0</v>
      </c>
      <c r="H3" s="7">
        <f>SUM(D3:G3)</f>
        <v>261</v>
      </c>
      <c r="I3" s="9"/>
    </row>
    <row r="4" spans="1:9" x14ac:dyDescent="0.35">
      <c r="A4" s="77" t="s">
        <v>7</v>
      </c>
      <c r="B4" s="78"/>
      <c r="C4" s="10"/>
      <c r="D4" s="7">
        <f>SUM(D2:D3)</f>
        <v>188</v>
      </c>
      <c r="E4" s="7">
        <f t="shared" ref="E4:G4" si="0">SUM(E2:E3)</f>
        <v>159</v>
      </c>
      <c r="F4" s="7">
        <f t="shared" si="0"/>
        <v>94</v>
      </c>
      <c r="G4" s="7">
        <f t="shared" si="0"/>
        <v>0</v>
      </c>
      <c r="H4" s="7">
        <f>SUM(H2:H3)</f>
        <v>441</v>
      </c>
      <c r="I4" s="9"/>
    </row>
    <row r="5" spans="1:9" x14ac:dyDescent="0.35">
      <c r="A5" s="11"/>
      <c r="B5" s="12"/>
      <c r="C5" s="10"/>
      <c r="D5" s="13"/>
      <c r="E5" s="13"/>
      <c r="F5" s="13"/>
      <c r="G5" s="13"/>
      <c r="H5" s="14"/>
      <c r="I5" s="9"/>
    </row>
    <row r="6" spans="1:9" x14ac:dyDescent="0.35">
      <c r="A6" s="72" t="s">
        <v>15</v>
      </c>
      <c r="B6" s="15" t="s">
        <v>9</v>
      </c>
      <c r="C6" s="10"/>
      <c r="D6" s="7">
        <v>39</v>
      </c>
      <c r="E6" s="8">
        <v>44</v>
      </c>
      <c r="F6" s="7">
        <v>8</v>
      </c>
      <c r="G6" s="7">
        <v>3</v>
      </c>
      <c r="H6" s="7">
        <f>SUM(D6:G6)</f>
        <v>94</v>
      </c>
      <c r="I6" s="9"/>
    </row>
    <row r="7" spans="1:9" x14ac:dyDescent="0.35">
      <c r="A7" s="73"/>
      <c r="B7" s="15" t="s">
        <v>27</v>
      </c>
      <c r="C7" s="10"/>
      <c r="D7" s="7">
        <v>0</v>
      </c>
      <c r="E7" s="8">
        <v>0</v>
      </c>
      <c r="F7" s="7">
        <v>0</v>
      </c>
      <c r="G7" s="7">
        <v>0</v>
      </c>
      <c r="H7" s="7">
        <f>SUM(D7:G7)</f>
        <v>0</v>
      </c>
      <c r="I7" s="9"/>
    </row>
    <row r="8" spans="1:9" x14ac:dyDescent="0.35">
      <c r="A8" s="73"/>
      <c r="B8" s="15" t="s">
        <v>10</v>
      </c>
      <c r="C8" s="10"/>
      <c r="D8" s="7">
        <v>28</v>
      </c>
      <c r="E8" s="8">
        <v>15</v>
      </c>
      <c r="F8" s="7">
        <v>1</v>
      </c>
      <c r="G8" s="7">
        <v>0</v>
      </c>
      <c r="H8" s="7">
        <f>SUM(D8:G8)</f>
        <v>44</v>
      </c>
      <c r="I8" s="9"/>
    </row>
    <row r="9" spans="1:9" x14ac:dyDescent="0.35">
      <c r="A9" s="73"/>
      <c r="B9" s="16" t="s">
        <v>11</v>
      </c>
      <c r="C9" s="10"/>
      <c r="D9" s="7">
        <v>2</v>
      </c>
      <c r="E9" s="8">
        <v>4</v>
      </c>
      <c r="F9" s="7">
        <v>0</v>
      </c>
      <c r="G9" s="7">
        <v>0</v>
      </c>
      <c r="H9" s="7">
        <f>SUM(D9:G9)</f>
        <v>6</v>
      </c>
      <c r="I9" s="9"/>
    </row>
    <row r="10" spans="1:9" x14ac:dyDescent="0.35">
      <c r="A10" s="73"/>
      <c r="B10" s="24" t="s">
        <v>25</v>
      </c>
      <c r="C10" s="10"/>
      <c r="D10" s="7">
        <f>SUM(D6:D9)</f>
        <v>69</v>
      </c>
      <c r="E10" s="7">
        <f t="shared" ref="E10:G10" si="1">SUM(E6:E9)</f>
        <v>63</v>
      </c>
      <c r="F10" s="7">
        <f t="shared" si="1"/>
        <v>9</v>
      </c>
      <c r="G10" s="7">
        <f t="shared" si="1"/>
        <v>3</v>
      </c>
      <c r="H10" s="7">
        <f>SUM(H6:H9)</f>
        <v>144</v>
      </c>
      <c r="I10" s="9"/>
    </row>
    <row r="11" spans="1:9" x14ac:dyDescent="0.35">
      <c r="A11" s="73"/>
      <c r="B11" s="16" t="s">
        <v>12</v>
      </c>
      <c r="C11" s="10"/>
      <c r="D11" s="7">
        <v>5</v>
      </c>
      <c r="E11" s="8">
        <v>16</v>
      </c>
      <c r="F11" s="7">
        <v>5</v>
      </c>
      <c r="G11" s="7">
        <v>0</v>
      </c>
      <c r="H11" s="7">
        <f>SUM(D11:G11)</f>
        <v>26</v>
      </c>
      <c r="I11" s="9"/>
    </row>
    <row r="12" spans="1:9" x14ac:dyDescent="0.35">
      <c r="A12" s="73"/>
      <c r="B12" s="16" t="s">
        <v>52</v>
      </c>
      <c r="C12" s="10"/>
      <c r="D12" s="17">
        <f>D11/D2</f>
        <v>7.0422535211267609E-2</v>
      </c>
      <c r="E12" s="17">
        <f>E11/E2</f>
        <v>0.22535211267605634</v>
      </c>
      <c r="F12" s="17">
        <f>F11/F2</f>
        <v>0.13157894736842105</v>
      </c>
      <c r="G12" s="17">
        <v>0</v>
      </c>
      <c r="H12" s="17">
        <f>H11/H2</f>
        <v>0.14444444444444443</v>
      </c>
      <c r="I12" s="9"/>
    </row>
    <row r="13" spans="1:9" x14ac:dyDescent="0.35">
      <c r="A13" s="73"/>
      <c r="B13" s="16" t="s">
        <v>13</v>
      </c>
      <c r="C13" s="10"/>
      <c r="D13" s="7">
        <v>2</v>
      </c>
      <c r="E13" s="8">
        <v>1</v>
      </c>
      <c r="F13" s="7">
        <v>7</v>
      </c>
      <c r="G13" s="7">
        <v>0</v>
      </c>
      <c r="H13" s="7">
        <f>SUM(D13:G13)</f>
        <v>10</v>
      </c>
      <c r="I13" s="9"/>
    </row>
    <row r="14" spans="1:9" x14ac:dyDescent="0.35">
      <c r="A14" s="73"/>
      <c r="B14" s="16" t="s">
        <v>28</v>
      </c>
      <c r="C14" s="10"/>
      <c r="D14" s="7">
        <v>1</v>
      </c>
      <c r="E14" s="8">
        <v>0</v>
      </c>
      <c r="F14" s="7">
        <v>17</v>
      </c>
      <c r="G14" s="7">
        <v>0</v>
      </c>
      <c r="H14" s="7">
        <f>SUM(D14:G14)</f>
        <v>18</v>
      </c>
      <c r="I14" s="9"/>
    </row>
    <row r="15" spans="1:9" s="52" customFormat="1" x14ac:dyDescent="0.35">
      <c r="A15" s="74"/>
      <c r="B15" s="55" t="s">
        <v>29</v>
      </c>
      <c r="C15" s="30"/>
      <c r="D15" s="56">
        <f>100%-D12</f>
        <v>0.92957746478873238</v>
      </c>
      <c r="E15" s="56">
        <f>100%-E12</f>
        <v>0.77464788732394363</v>
      </c>
      <c r="F15" s="56">
        <f>100%-F12</f>
        <v>0.86842105263157898</v>
      </c>
      <c r="G15" s="56">
        <f>100%-G12</f>
        <v>1</v>
      </c>
      <c r="H15" s="56">
        <f>100%-H12</f>
        <v>0.85555555555555562</v>
      </c>
      <c r="I15" s="54"/>
    </row>
    <row r="16" spans="1:9" x14ac:dyDescent="0.35">
      <c r="A16" s="18"/>
      <c r="B16" s="12"/>
      <c r="C16" s="10"/>
      <c r="D16" s="13"/>
      <c r="E16" s="13"/>
      <c r="F16" s="13"/>
      <c r="G16" s="13"/>
      <c r="H16" s="14"/>
      <c r="I16" s="9"/>
    </row>
    <row r="17" spans="1:9" x14ac:dyDescent="0.35">
      <c r="A17" s="72" t="s">
        <v>8</v>
      </c>
      <c r="B17" s="15" t="s">
        <v>9</v>
      </c>
      <c r="C17" s="10"/>
      <c r="D17" s="7">
        <v>59</v>
      </c>
      <c r="E17" s="8">
        <v>41</v>
      </c>
      <c r="F17" s="7">
        <v>20</v>
      </c>
      <c r="G17" s="7">
        <v>0</v>
      </c>
      <c r="H17" s="7">
        <f>SUM(D17:G17)</f>
        <v>120</v>
      </c>
      <c r="I17" s="9"/>
    </row>
    <row r="18" spans="1:9" x14ac:dyDescent="0.35">
      <c r="A18" s="73"/>
      <c r="B18" s="15" t="s">
        <v>27</v>
      </c>
      <c r="C18" s="10"/>
      <c r="D18" s="7">
        <v>0</v>
      </c>
      <c r="E18" s="8">
        <v>4</v>
      </c>
      <c r="F18" s="7">
        <v>2</v>
      </c>
      <c r="G18" s="7">
        <v>0</v>
      </c>
      <c r="H18" s="7">
        <f>SUM(D18:G18)</f>
        <v>6</v>
      </c>
      <c r="I18" s="9"/>
    </row>
    <row r="19" spans="1:9" x14ac:dyDescent="0.35">
      <c r="A19" s="73"/>
      <c r="B19" s="15" t="s">
        <v>10</v>
      </c>
      <c r="C19" s="10"/>
      <c r="D19" s="7">
        <v>1</v>
      </c>
      <c r="E19" s="8">
        <v>0</v>
      </c>
      <c r="F19" s="7">
        <v>0</v>
      </c>
      <c r="G19" s="7">
        <v>0</v>
      </c>
      <c r="H19" s="7">
        <f>SUM(D19:G19)</f>
        <v>1</v>
      </c>
      <c r="I19" s="9"/>
    </row>
    <row r="20" spans="1:9" x14ac:dyDescent="0.35">
      <c r="A20" s="73"/>
      <c r="B20" s="16" t="s">
        <v>11</v>
      </c>
      <c r="C20" s="10"/>
      <c r="D20" s="7">
        <v>1</v>
      </c>
      <c r="E20" s="8">
        <v>1</v>
      </c>
      <c r="F20" s="7">
        <v>0</v>
      </c>
      <c r="G20" s="7">
        <v>0</v>
      </c>
      <c r="H20" s="7">
        <f>SUM(D20:G20)</f>
        <v>2</v>
      </c>
      <c r="I20" s="9"/>
    </row>
    <row r="21" spans="1:9" x14ac:dyDescent="0.35">
      <c r="A21" s="73"/>
      <c r="B21" s="16" t="s">
        <v>26</v>
      </c>
      <c r="C21" s="10"/>
      <c r="D21" s="7">
        <v>42</v>
      </c>
      <c r="E21" s="8">
        <v>43</v>
      </c>
      <c r="F21" s="7">
        <v>7</v>
      </c>
      <c r="G21" s="7">
        <v>0</v>
      </c>
      <c r="H21" s="7">
        <f>SUM(D21:G21)</f>
        <v>92</v>
      </c>
      <c r="I21" s="9"/>
    </row>
    <row r="22" spans="1:9" x14ac:dyDescent="0.35">
      <c r="A22" s="73"/>
      <c r="B22" s="24" t="s">
        <v>25</v>
      </c>
      <c r="C22" s="10"/>
      <c r="D22" s="7">
        <f>SUM(D17:D21)</f>
        <v>103</v>
      </c>
      <c r="E22" s="7">
        <f t="shared" ref="E22:G22" si="2">SUM(E17:E21)</f>
        <v>89</v>
      </c>
      <c r="F22" s="7">
        <f t="shared" si="2"/>
        <v>29</v>
      </c>
      <c r="G22" s="7">
        <f t="shared" si="2"/>
        <v>0</v>
      </c>
      <c r="H22" s="7">
        <f>SUM(H17:H21)</f>
        <v>221</v>
      </c>
      <c r="I22" s="9"/>
    </row>
    <row r="23" spans="1:9" x14ac:dyDescent="0.35">
      <c r="A23" s="73"/>
      <c r="B23" s="16" t="s">
        <v>12</v>
      </c>
      <c r="C23" s="10"/>
      <c r="D23" s="7">
        <v>10</v>
      </c>
      <c r="E23" s="8">
        <v>17</v>
      </c>
      <c r="F23" s="7">
        <v>2</v>
      </c>
      <c r="G23" s="7">
        <v>0</v>
      </c>
      <c r="H23" s="7">
        <f>SUM(D23:G23)</f>
        <v>29</v>
      </c>
      <c r="I23" s="9"/>
    </row>
    <row r="24" spans="1:9" x14ac:dyDescent="0.35">
      <c r="A24" s="73"/>
      <c r="B24" s="16" t="s">
        <v>52</v>
      </c>
      <c r="C24" s="10"/>
      <c r="D24" s="17">
        <f>D23/D3</f>
        <v>8.5470085470085472E-2</v>
      </c>
      <c r="E24" s="17">
        <f>E23/E3</f>
        <v>0.19318181818181818</v>
      </c>
      <c r="F24" s="17">
        <f>F23/F3</f>
        <v>3.5714285714285712E-2</v>
      </c>
      <c r="G24" s="17">
        <v>0</v>
      </c>
      <c r="H24" s="17">
        <f>H23/H3</f>
        <v>0.1111111111111111</v>
      </c>
      <c r="I24" s="9"/>
    </row>
    <row r="25" spans="1:9" x14ac:dyDescent="0.35">
      <c r="A25" s="73"/>
      <c r="B25" s="16" t="s">
        <v>13</v>
      </c>
      <c r="C25" s="10"/>
      <c r="D25" s="7">
        <v>18</v>
      </c>
      <c r="E25" s="8">
        <v>7</v>
      </c>
      <c r="F25" s="7">
        <v>0</v>
      </c>
      <c r="G25" s="7">
        <v>0</v>
      </c>
      <c r="H25" s="7">
        <f>SUM(D25:G25)</f>
        <v>25</v>
      </c>
      <c r="I25" s="9"/>
    </row>
    <row r="26" spans="1:9" x14ac:dyDescent="0.35">
      <c r="A26" s="73"/>
      <c r="B26" s="16" t="s">
        <v>28</v>
      </c>
      <c r="C26" s="10"/>
      <c r="D26" s="7">
        <v>0</v>
      </c>
      <c r="E26" s="8">
        <v>0</v>
      </c>
      <c r="F26" s="7">
        <v>15</v>
      </c>
      <c r="G26" s="7">
        <v>0</v>
      </c>
      <c r="H26" s="7">
        <f>SUM(D26:G26)</f>
        <v>15</v>
      </c>
      <c r="I26" s="9"/>
    </row>
    <row r="27" spans="1:9" s="52" customFormat="1" x14ac:dyDescent="0.35">
      <c r="A27" s="74"/>
      <c r="B27" s="59" t="s">
        <v>30</v>
      </c>
      <c r="C27" s="30"/>
      <c r="D27" s="56">
        <f>100%-D24</f>
        <v>0.9145299145299145</v>
      </c>
      <c r="E27" s="56">
        <f>100%-E24</f>
        <v>0.80681818181818188</v>
      </c>
      <c r="F27" s="56">
        <f>100%-F24</f>
        <v>0.9642857142857143</v>
      </c>
      <c r="G27" s="56">
        <v>1</v>
      </c>
      <c r="H27" s="56">
        <f>100%-H24</f>
        <v>0.88888888888888884</v>
      </c>
      <c r="I27" s="54"/>
    </row>
    <row r="28" spans="1:9" x14ac:dyDescent="0.35">
      <c r="A28" s="18"/>
      <c r="B28" s="12"/>
      <c r="C28" s="10"/>
      <c r="D28" s="13"/>
      <c r="E28" s="13"/>
      <c r="F28" s="13"/>
      <c r="G28" s="13"/>
      <c r="H28" s="14"/>
      <c r="I28" s="9"/>
    </row>
    <row r="29" spans="1:9" x14ac:dyDescent="0.35">
      <c r="A29" s="7" t="s">
        <v>16</v>
      </c>
      <c r="B29" s="16" t="s">
        <v>17</v>
      </c>
      <c r="C29" s="10"/>
      <c r="D29" s="7"/>
      <c r="E29" s="8"/>
      <c r="F29" s="7"/>
      <c r="G29" s="7"/>
      <c r="H29" s="7"/>
      <c r="I29" s="9"/>
    </row>
    <row r="30" spans="1:9" x14ac:dyDescent="0.35">
      <c r="A30" s="19"/>
      <c r="B30" s="12"/>
      <c r="C30" s="10"/>
      <c r="D30" s="13"/>
      <c r="E30" s="13"/>
      <c r="F30" s="13"/>
      <c r="G30" s="13"/>
      <c r="H30" s="14"/>
      <c r="I30" s="9"/>
    </row>
    <row r="31" spans="1:9" x14ac:dyDescent="0.35">
      <c r="A31" s="63" t="s">
        <v>4</v>
      </c>
      <c r="B31" s="64" t="s">
        <v>14</v>
      </c>
      <c r="C31" s="30"/>
      <c r="D31" s="79">
        <f>(H15+H27)/2</f>
        <v>0.87222222222222223</v>
      </c>
      <c r="E31" s="80"/>
      <c r="F31" s="80"/>
      <c r="G31" s="80"/>
      <c r="H31" s="81"/>
      <c r="I31" s="9"/>
    </row>
    <row r="32" spans="1:9" x14ac:dyDescent="0.35">
      <c r="I32" s="9"/>
    </row>
    <row r="33" spans="1:18" x14ac:dyDescent="0.35">
      <c r="I33" s="9"/>
    </row>
    <row r="34" spans="1:18" x14ac:dyDescent="0.35">
      <c r="A34" s="15"/>
      <c r="B34" s="76" t="s">
        <v>18</v>
      </c>
      <c r="C34" s="76"/>
      <c r="D34" s="76"/>
      <c r="E34" s="76"/>
      <c r="F34" s="76"/>
      <c r="I34" s="9"/>
    </row>
    <row r="35" spans="1:18" x14ac:dyDescent="0.35">
      <c r="A35" s="15"/>
      <c r="B35" s="88" t="s">
        <v>19</v>
      </c>
      <c r="C35" s="89"/>
      <c r="D35" s="89"/>
      <c r="E35" s="90"/>
      <c r="F35" s="70" t="s">
        <v>4</v>
      </c>
      <c r="I35" s="9"/>
    </row>
    <row r="36" spans="1:18" s="21" customFormat="1" x14ac:dyDescent="0.35">
      <c r="A36" s="84" t="s">
        <v>15</v>
      </c>
      <c r="B36" s="85" t="s">
        <v>20</v>
      </c>
      <c r="C36" s="86"/>
      <c r="D36" s="86"/>
      <c r="E36" s="87"/>
      <c r="F36" s="15">
        <v>7</v>
      </c>
      <c r="I36"/>
      <c r="J36"/>
      <c r="K36"/>
      <c r="L36"/>
      <c r="M36"/>
      <c r="N36"/>
      <c r="O36"/>
      <c r="P36"/>
      <c r="Q36"/>
      <c r="R36"/>
    </row>
    <row r="37" spans="1:18" s="21" customFormat="1" x14ac:dyDescent="0.35">
      <c r="A37" s="84"/>
      <c r="B37" s="85" t="s">
        <v>21</v>
      </c>
      <c r="C37" s="86"/>
      <c r="D37" s="86"/>
      <c r="E37" s="87"/>
      <c r="F37" s="15">
        <v>15</v>
      </c>
      <c r="I37"/>
      <c r="J37"/>
      <c r="K37"/>
      <c r="L37"/>
      <c r="M37"/>
      <c r="N37"/>
      <c r="O37"/>
      <c r="P37"/>
      <c r="Q37"/>
      <c r="R37"/>
    </row>
    <row r="38" spans="1:18" s="21" customFormat="1" x14ac:dyDescent="0.35">
      <c r="A38" s="84"/>
      <c r="B38" s="85" t="s">
        <v>22</v>
      </c>
      <c r="C38" s="86"/>
      <c r="D38" s="86"/>
      <c r="E38" s="87"/>
      <c r="F38" s="15">
        <v>18</v>
      </c>
      <c r="I38"/>
      <c r="J38"/>
      <c r="K38"/>
      <c r="L38"/>
      <c r="M38"/>
      <c r="N38"/>
      <c r="O38"/>
      <c r="P38"/>
      <c r="Q38"/>
      <c r="R38"/>
    </row>
    <row r="39" spans="1:18" s="21" customFormat="1" x14ac:dyDescent="0.35">
      <c r="A39" s="84"/>
      <c r="B39" s="85" t="s">
        <v>23</v>
      </c>
      <c r="C39" s="86"/>
      <c r="D39" s="86"/>
      <c r="E39" s="87"/>
      <c r="F39" s="15">
        <v>4</v>
      </c>
      <c r="I39"/>
      <c r="J39"/>
      <c r="K39"/>
      <c r="L39"/>
      <c r="M39"/>
      <c r="N39"/>
      <c r="O39"/>
      <c r="P39"/>
      <c r="Q39"/>
      <c r="R39"/>
    </row>
    <row r="40" spans="1:18" s="69" customFormat="1" x14ac:dyDescent="0.35">
      <c r="A40" s="31"/>
      <c r="B40" s="82" t="s">
        <v>4</v>
      </c>
      <c r="C40" s="82"/>
      <c r="D40" s="82"/>
      <c r="E40" s="82"/>
      <c r="F40" s="23">
        <f>SUM(F36:F39)</f>
        <v>44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35">
      <c r="A41" s="83"/>
      <c r="B41" s="83"/>
      <c r="C41" s="83"/>
      <c r="D41" s="83"/>
      <c r="E41" s="83"/>
      <c r="F41" s="83"/>
      <c r="I41" s="9"/>
    </row>
    <row r="42" spans="1:18" x14ac:dyDescent="0.35">
      <c r="A42" s="15"/>
      <c r="B42" s="82" t="s">
        <v>19</v>
      </c>
      <c r="C42" s="83"/>
      <c r="D42" s="83"/>
      <c r="E42" s="83"/>
      <c r="F42" s="23" t="s">
        <v>4</v>
      </c>
      <c r="I42" s="9"/>
    </row>
    <row r="43" spans="1:18" x14ac:dyDescent="0.35">
      <c r="A43" s="84" t="s">
        <v>8</v>
      </c>
      <c r="B43" s="83" t="s">
        <v>20</v>
      </c>
      <c r="C43" s="83"/>
      <c r="D43" s="83"/>
      <c r="E43" s="83"/>
      <c r="F43" s="15">
        <v>1</v>
      </c>
      <c r="I43" s="9"/>
    </row>
    <row r="44" spans="1:18" x14ac:dyDescent="0.35">
      <c r="A44" s="84"/>
      <c r="B44" s="83" t="s">
        <v>59</v>
      </c>
      <c r="C44" s="83"/>
      <c r="D44" s="83"/>
      <c r="E44" s="83"/>
      <c r="F44" s="15">
        <v>9</v>
      </c>
      <c r="I44" s="9"/>
    </row>
    <row r="45" spans="1:18" x14ac:dyDescent="0.35">
      <c r="A45" s="84"/>
      <c r="B45" s="83" t="s">
        <v>22</v>
      </c>
      <c r="C45" s="83"/>
      <c r="D45" s="83"/>
      <c r="E45" s="83"/>
      <c r="F45" s="15">
        <v>15</v>
      </c>
    </row>
    <row r="46" spans="1:18" x14ac:dyDescent="0.35">
      <c r="A46" s="84"/>
      <c r="B46" s="83" t="s">
        <v>23</v>
      </c>
      <c r="C46" s="83"/>
      <c r="D46" s="83"/>
      <c r="E46" s="83"/>
      <c r="F46" s="15">
        <v>18</v>
      </c>
    </row>
    <row r="47" spans="1:18" s="21" customFormat="1" x14ac:dyDescent="0.35">
      <c r="A47" s="84"/>
      <c r="B47" s="83" t="s">
        <v>63</v>
      </c>
      <c r="C47" s="83"/>
      <c r="D47" s="83"/>
      <c r="E47" s="83"/>
      <c r="F47" s="15">
        <v>1</v>
      </c>
      <c r="I47"/>
      <c r="J47"/>
      <c r="K47"/>
      <c r="L47"/>
      <c r="M47"/>
      <c r="N47"/>
      <c r="O47"/>
      <c r="P47"/>
      <c r="Q47"/>
      <c r="R47"/>
    </row>
    <row r="48" spans="1:18" s="69" customFormat="1" x14ac:dyDescent="0.35">
      <c r="A48" s="31"/>
      <c r="B48" s="82" t="s">
        <v>4</v>
      </c>
      <c r="C48" s="82"/>
      <c r="D48" s="82"/>
      <c r="E48" s="82"/>
      <c r="F48" s="23">
        <f>SUM(F43:F47)</f>
        <v>44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</row>
  </sheetData>
  <mergeCells count="24">
    <mergeCell ref="A41:F41"/>
    <mergeCell ref="A1:B1"/>
    <mergeCell ref="A2:B2"/>
    <mergeCell ref="A3:B3"/>
    <mergeCell ref="A4:B4"/>
    <mergeCell ref="A6:A15"/>
    <mergeCell ref="D31:H31"/>
    <mergeCell ref="B34:F34"/>
    <mergeCell ref="B48:E48"/>
    <mergeCell ref="B35:E35"/>
    <mergeCell ref="A17:A27"/>
    <mergeCell ref="A43:A47"/>
    <mergeCell ref="B43:E43"/>
    <mergeCell ref="B44:E44"/>
    <mergeCell ref="B45:E45"/>
    <mergeCell ref="B46:E46"/>
    <mergeCell ref="B47:E47"/>
    <mergeCell ref="B40:E40"/>
    <mergeCell ref="A36:A39"/>
    <mergeCell ref="B42:E42"/>
    <mergeCell ref="B36:E36"/>
    <mergeCell ref="B37:E37"/>
    <mergeCell ref="B38:E38"/>
    <mergeCell ref="B39:E39"/>
  </mergeCells>
  <pageMargins left="0.7" right="0.7" top="0.75" bottom="0.75" header="0.3" footer="0.3"/>
  <pageSetup scale="93" orientation="portrait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8"/>
  <sheetViews>
    <sheetView topLeftCell="A4" zoomScaleNormal="100" workbookViewId="0">
      <selection activeCell="F47" sqref="F47"/>
    </sheetView>
  </sheetViews>
  <sheetFormatPr defaultColWidth="9.1796875" defaultRowHeight="14.5" x14ac:dyDescent="0.35"/>
  <cols>
    <col min="1" max="1" width="9.81640625" customWidth="1"/>
    <col min="2" max="2" width="18.453125" style="20" customWidth="1"/>
    <col min="3" max="3" width="4.81640625" customWidth="1"/>
    <col min="4" max="4" width="10.1796875" style="21" customWidth="1"/>
    <col min="5" max="5" width="10.1796875" style="22" customWidth="1"/>
    <col min="6" max="8" width="10.1796875" style="21" customWidth="1"/>
    <col min="9" max="9" width="10.1796875" customWidth="1"/>
    <col min="10" max="15" width="9.54296875" customWidth="1"/>
    <col min="16" max="16" width="3.1796875" customWidth="1"/>
    <col min="17" max="17" width="6.1796875" bestFit="1" customWidth="1"/>
    <col min="18" max="18" width="7.81640625" customWidth="1"/>
  </cols>
  <sheetData>
    <row r="1" spans="1:9" s="5" customFormat="1" ht="43.5" x14ac:dyDescent="0.35">
      <c r="A1" s="75"/>
      <c r="B1" s="75"/>
      <c r="C1" s="1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4"/>
    </row>
    <row r="2" spans="1:9" x14ac:dyDescent="0.35">
      <c r="A2" s="76" t="s">
        <v>6</v>
      </c>
      <c r="B2" s="76"/>
      <c r="C2" s="6"/>
      <c r="D2" s="7">
        <v>58</v>
      </c>
      <c r="E2" s="8">
        <v>71</v>
      </c>
      <c r="F2" s="7">
        <v>31</v>
      </c>
      <c r="G2" s="7">
        <v>0</v>
      </c>
      <c r="H2" s="7">
        <f>SUM(D2:G2)</f>
        <v>160</v>
      </c>
      <c r="I2" s="9"/>
    </row>
    <row r="3" spans="1:9" x14ac:dyDescent="0.35">
      <c r="A3" s="76" t="s">
        <v>5</v>
      </c>
      <c r="B3" s="76"/>
      <c r="C3" s="10"/>
      <c r="D3" s="7">
        <v>75</v>
      </c>
      <c r="E3" s="8">
        <v>96</v>
      </c>
      <c r="F3" s="7">
        <v>33</v>
      </c>
      <c r="G3" s="7">
        <v>0</v>
      </c>
      <c r="H3" s="7">
        <f>SUM(D3:G3)</f>
        <v>204</v>
      </c>
      <c r="I3" s="9"/>
    </row>
    <row r="4" spans="1:9" x14ac:dyDescent="0.35">
      <c r="A4" s="77" t="s">
        <v>7</v>
      </c>
      <c r="B4" s="78"/>
      <c r="C4" s="10"/>
      <c r="D4" s="7">
        <f>SUM(D2:D3)</f>
        <v>133</v>
      </c>
      <c r="E4" s="7">
        <f t="shared" ref="E4:G4" si="0">SUM(E2:E3)</f>
        <v>167</v>
      </c>
      <c r="F4" s="7">
        <f t="shared" si="0"/>
        <v>64</v>
      </c>
      <c r="G4" s="7">
        <f t="shared" si="0"/>
        <v>0</v>
      </c>
      <c r="H4" s="7">
        <f>SUM(H2:H3)</f>
        <v>364</v>
      </c>
      <c r="I4" s="9"/>
    </row>
    <row r="5" spans="1:9" x14ac:dyDescent="0.35">
      <c r="A5" s="11"/>
      <c r="B5" s="12"/>
      <c r="C5" s="10"/>
      <c r="D5" s="13"/>
      <c r="E5" s="13"/>
      <c r="F5" s="13"/>
      <c r="G5" s="13"/>
      <c r="H5" s="14"/>
      <c r="I5" s="9"/>
    </row>
    <row r="6" spans="1:9" x14ac:dyDescent="0.35">
      <c r="A6" s="72" t="s">
        <v>15</v>
      </c>
      <c r="B6" s="15" t="s">
        <v>9</v>
      </c>
      <c r="C6" s="10"/>
      <c r="D6" s="7">
        <v>23</v>
      </c>
      <c r="E6" s="8">
        <v>41</v>
      </c>
      <c r="F6" s="7">
        <v>10</v>
      </c>
      <c r="G6" s="7">
        <v>0</v>
      </c>
      <c r="H6" s="7">
        <f t="shared" ref="H6:H11" si="1">SUM(D6:G6)</f>
        <v>74</v>
      </c>
      <c r="I6" s="9"/>
    </row>
    <row r="7" spans="1:9" x14ac:dyDescent="0.35">
      <c r="A7" s="73"/>
      <c r="B7" s="15" t="s">
        <v>27</v>
      </c>
      <c r="C7" s="10"/>
      <c r="D7" s="7">
        <v>0</v>
      </c>
      <c r="E7" s="8">
        <v>0</v>
      </c>
      <c r="F7" s="7">
        <v>0</v>
      </c>
      <c r="G7" s="7">
        <v>0</v>
      </c>
      <c r="H7" s="7">
        <f t="shared" si="1"/>
        <v>0</v>
      </c>
      <c r="I7" s="9"/>
    </row>
    <row r="8" spans="1:9" x14ac:dyDescent="0.35">
      <c r="A8" s="73"/>
      <c r="B8" s="15" t="s">
        <v>10</v>
      </c>
      <c r="C8" s="10"/>
      <c r="D8" s="7">
        <v>32</v>
      </c>
      <c r="E8" s="8">
        <v>16</v>
      </c>
      <c r="F8" s="7">
        <v>0</v>
      </c>
      <c r="G8" s="7">
        <v>0</v>
      </c>
      <c r="H8" s="7">
        <f t="shared" si="1"/>
        <v>48</v>
      </c>
      <c r="I8" s="9"/>
    </row>
    <row r="9" spans="1:9" x14ac:dyDescent="0.35">
      <c r="A9" s="73"/>
      <c r="B9" s="16" t="s">
        <v>11</v>
      </c>
      <c r="C9" s="10"/>
      <c r="D9" s="7">
        <v>2</v>
      </c>
      <c r="E9" s="8">
        <v>5</v>
      </c>
      <c r="F9" s="7">
        <v>0</v>
      </c>
      <c r="G9" s="7">
        <v>0</v>
      </c>
      <c r="H9" s="7">
        <f t="shared" si="1"/>
        <v>7</v>
      </c>
      <c r="I9" s="9"/>
    </row>
    <row r="10" spans="1:9" x14ac:dyDescent="0.35">
      <c r="A10" s="73"/>
      <c r="B10" s="24" t="s">
        <v>25</v>
      </c>
      <c r="C10" s="10"/>
      <c r="D10" s="7">
        <f>SUM(D6:D9)</f>
        <v>57</v>
      </c>
      <c r="E10" s="7">
        <f t="shared" ref="E10:G10" si="2">SUM(E6:E9)</f>
        <v>62</v>
      </c>
      <c r="F10" s="7">
        <f t="shared" si="2"/>
        <v>10</v>
      </c>
      <c r="G10" s="7">
        <f t="shared" si="2"/>
        <v>0</v>
      </c>
      <c r="H10" s="7">
        <f t="shared" si="1"/>
        <v>129</v>
      </c>
      <c r="I10" s="9"/>
    </row>
    <row r="11" spans="1:9" x14ac:dyDescent="0.35">
      <c r="A11" s="73"/>
      <c r="B11" s="16" t="s">
        <v>12</v>
      </c>
      <c r="C11" s="10"/>
      <c r="D11" s="7">
        <v>8</v>
      </c>
      <c r="E11" s="8">
        <v>9</v>
      </c>
      <c r="F11" s="7">
        <v>0</v>
      </c>
      <c r="G11" s="7">
        <v>0</v>
      </c>
      <c r="H11" s="7">
        <f t="shared" si="1"/>
        <v>17</v>
      </c>
      <c r="I11" s="9"/>
    </row>
    <row r="12" spans="1:9" x14ac:dyDescent="0.35">
      <c r="A12" s="73"/>
      <c r="B12" s="16" t="s">
        <v>52</v>
      </c>
      <c r="C12" s="10"/>
      <c r="D12" s="17">
        <f>D11/D2</f>
        <v>0.13793103448275862</v>
      </c>
      <c r="E12" s="17">
        <f>E11/E2</f>
        <v>0.12676056338028169</v>
      </c>
      <c r="F12" s="17">
        <f>F11/F2</f>
        <v>0</v>
      </c>
      <c r="G12" s="17">
        <v>0</v>
      </c>
      <c r="H12" s="17">
        <f>H11/H2</f>
        <v>0.10625</v>
      </c>
      <c r="I12" s="9"/>
    </row>
    <row r="13" spans="1:9" x14ac:dyDescent="0.35">
      <c r="A13" s="73"/>
      <c r="B13" s="16" t="s">
        <v>13</v>
      </c>
      <c r="C13" s="10"/>
      <c r="D13" s="7">
        <v>0</v>
      </c>
      <c r="E13" s="8">
        <v>0</v>
      </c>
      <c r="F13" s="7">
        <v>4</v>
      </c>
      <c r="G13" s="7">
        <v>0</v>
      </c>
      <c r="H13" s="7">
        <f>SUM(D13:G13)</f>
        <v>4</v>
      </c>
      <c r="I13" s="9"/>
    </row>
    <row r="14" spans="1:9" x14ac:dyDescent="0.35">
      <c r="A14" s="73"/>
      <c r="B14" s="16" t="s">
        <v>28</v>
      </c>
      <c r="C14" s="10"/>
      <c r="D14" s="7">
        <v>2</v>
      </c>
      <c r="E14" s="8">
        <v>1</v>
      </c>
      <c r="F14" s="7">
        <v>21</v>
      </c>
      <c r="G14" s="7">
        <v>0</v>
      </c>
      <c r="H14" s="7">
        <f>SUM(D14:G14)</f>
        <v>24</v>
      </c>
      <c r="I14" s="9"/>
    </row>
    <row r="15" spans="1:9" s="52" customFormat="1" x14ac:dyDescent="0.35">
      <c r="A15" s="74"/>
      <c r="B15" s="55" t="s">
        <v>29</v>
      </c>
      <c r="C15" s="30"/>
      <c r="D15" s="56">
        <f>100%-D12</f>
        <v>0.86206896551724133</v>
      </c>
      <c r="E15" s="56">
        <f>100%-E12</f>
        <v>0.87323943661971826</v>
      </c>
      <c r="F15" s="56">
        <f>100%-F12</f>
        <v>1</v>
      </c>
      <c r="G15" s="56">
        <f>100%-G12</f>
        <v>1</v>
      </c>
      <c r="H15" s="56">
        <f>100%-H12</f>
        <v>0.89375000000000004</v>
      </c>
      <c r="I15" s="54"/>
    </row>
    <row r="16" spans="1:9" x14ac:dyDescent="0.35">
      <c r="A16" s="18"/>
      <c r="B16" s="12"/>
      <c r="C16" s="10"/>
      <c r="D16" s="13"/>
      <c r="E16" s="13"/>
      <c r="F16" s="13"/>
      <c r="G16" s="13"/>
      <c r="H16" s="14"/>
      <c r="I16" s="9"/>
    </row>
    <row r="17" spans="1:9" x14ac:dyDescent="0.35">
      <c r="A17" s="72" t="s">
        <v>8</v>
      </c>
      <c r="B17" s="15" t="s">
        <v>9</v>
      </c>
      <c r="C17" s="10"/>
      <c r="D17" s="7">
        <v>53</v>
      </c>
      <c r="E17" s="8">
        <v>47</v>
      </c>
      <c r="F17" s="7">
        <v>27</v>
      </c>
      <c r="G17" s="7">
        <v>0</v>
      </c>
      <c r="H17" s="7">
        <f t="shared" ref="H17:H23" si="3">SUM(D17:G17)</f>
        <v>127</v>
      </c>
      <c r="I17" s="9"/>
    </row>
    <row r="18" spans="1:9" x14ac:dyDescent="0.35">
      <c r="A18" s="73"/>
      <c r="B18" s="15" t="s">
        <v>27</v>
      </c>
      <c r="C18" s="10"/>
      <c r="D18" s="7">
        <v>5</v>
      </c>
      <c r="E18" s="8">
        <v>13</v>
      </c>
      <c r="F18" s="7">
        <v>4</v>
      </c>
      <c r="G18" s="7">
        <v>0</v>
      </c>
      <c r="H18" s="7">
        <f t="shared" si="3"/>
        <v>22</v>
      </c>
      <c r="I18" s="9"/>
    </row>
    <row r="19" spans="1:9" x14ac:dyDescent="0.35">
      <c r="A19" s="73"/>
      <c r="B19" s="15" t="s">
        <v>10</v>
      </c>
      <c r="C19" s="10"/>
      <c r="D19" s="7">
        <v>2</v>
      </c>
      <c r="E19" s="8">
        <v>0</v>
      </c>
      <c r="F19" s="7">
        <v>0</v>
      </c>
      <c r="G19" s="7">
        <v>0</v>
      </c>
      <c r="H19" s="7">
        <f t="shared" si="3"/>
        <v>2</v>
      </c>
      <c r="I19" s="9"/>
    </row>
    <row r="20" spans="1:9" x14ac:dyDescent="0.35">
      <c r="A20" s="73"/>
      <c r="B20" s="16" t="s">
        <v>11</v>
      </c>
      <c r="C20" s="10"/>
      <c r="D20" s="7">
        <v>0</v>
      </c>
      <c r="E20" s="8">
        <v>0</v>
      </c>
      <c r="F20" s="7">
        <v>0</v>
      </c>
      <c r="G20" s="7">
        <v>0</v>
      </c>
      <c r="H20" s="7">
        <f t="shared" si="3"/>
        <v>0</v>
      </c>
      <c r="I20" s="9"/>
    </row>
    <row r="21" spans="1:9" x14ac:dyDescent="0.35">
      <c r="A21" s="73"/>
      <c r="B21" s="16" t="s">
        <v>26</v>
      </c>
      <c r="C21" s="10"/>
      <c r="D21" s="7">
        <v>14</v>
      </c>
      <c r="E21" s="8">
        <v>40</v>
      </c>
      <c r="F21" s="7">
        <v>11</v>
      </c>
      <c r="G21" s="7">
        <v>0</v>
      </c>
      <c r="H21" s="7">
        <f t="shared" si="3"/>
        <v>65</v>
      </c>
      <c r="I21" s="9"/>
    </row>
    <row r="22" spans="1:9" x14ac:dyDescent="0.35">
      <c r="A22" s="73"/>
      <c r="B22" s="24" t="s">
        <v>25</v>
      </c>
      <c r="C22" s="10"/>
      <c r="D22" s="7">
        <f>SUM(D17:D21)</f>
        <v>74</v>
      </c>
      <c r="E22" s="7">
        <f t="shared" ref="E22:G22" si="4">SUM(E17:E21)</f>
        <v>100</v>
      </c>
      <c r="F22" s="7">
        <f t="shared" si="4"/>
        <v>42</v>
      </c>
      <c r="G22" s="7">
        <f t="shared" si="4"/>
        <v>0</v>
      </c>
      <c r="H22" s="7">
        <f t="shared" si="3"/>
        <v>216</v>
      </c>
      <c r="I22" s="9"/>
    </row>
    <row r="23" spans="1:9" x14ac:dyDescent="0.35">
      <c r="A23" s="73"/>
      <c r="B23" s="16" t="s">
        <v>12</v>
      </c>
      <c r="C23" s="10"/>
      <c r="D23" s="7">
        <v>12</v>
      </c>
      <c r="E23" s="8">
        <v>10</v>
      </c>
      <c r="F23" s="7">
        <v>1</v>
      </c>
      <c r="G23" s="7">
        <v>0</v>
      </c>
      <c r="H23" s="7">
        <f t="shared" si="3"/>
        <v>23</v>
      </c>
      <c r="I23" s="9"/>
    </row>
    <row r="24" spans="1:9" x14ac:dyDescent="0.35">
      <c r="A24" s="73"/>
      <c r="B24" s="16" t="s">
        <v>52</v>
      </c>
      <c r="C24" s="10"/>
      <c r="D24" s="17">
        <f>D23/D3</f>
        <v>0.16</v>
      </c>
      <c r="E24" s="17">
        <f>E23/E3</f>
        <v>0.10416666666666667</v>
      </c>
      <c r="F24" s="17">
        <f>F23/F3</f>
        <v>3.0303030303030304E-2</v>
      </c>
      <c r="G24" s="17">
        <v>0</v>
      </c>
      <c r="H24" s="17">
        <f>H23/H3</f>
        <v>0.11274509803921569</v>
      </c>
      <c r="I24" s="9"/>
    </row>
    <row r="25" spans="1:9" x14ac:dyDescent="0.35">
      <c r="A25" s="73"/>
      <c r="B25" s="16" t="s">
        <v>13</v>
      </c>
      <c r="C25" s="10"/>
      <c r="D25" s="7">
        <v>7</v>
      </c>
      <c r="E25" s="8">
        <v>1</v>
      </c>
      <c r="F25" s="7">
        <v>2</v>
      </c>
      <c r="G25" s="7">
        <v>0</v>
      </c>
      <c r="H25" s="7">
        <f>SUM(D25:G25)</f>
        <v>10</v>
      </c>
      <c r="I25" s="9"/>
    </row>
    <row r="26" spans="1:9" x14ac:dyDescent="0.35">
      <c r="A26" s="73"/>
      <c r="B26" s="16" t="s">
        <v>28</v>
      </c>
      <c r="C26" s="10"/>
      <c r="D26" s="7">
        <v>0</v>
      </c>
      <c r="E26" s="8">
        <v>0</v>
      </c>
      <c r="F26" s="7">
        <v>9</v>
      </c>
      <c r="G26" s="7">
        <v>0</v>
      </c>
      <c r="H26" s="7">
        <f>SUM(D26:G26)</f>
        <v>9</v>
      </c>
      <c r="I26" s="9"/>
    </row>
    <row r="27" spans="1:9" s="52" customFormat="1" x14ac:dyDescent="0.35">
      <c r="A27" s="74"/>
      <c r="B27" s="59" t="s">
        <v>30</v>
      </c>
      <c r="C27" s="30"/>
      <c r="D27" s="56">
        <f>100%-D24</f>
        <v>0.84</v>
      </c>
      <c r="E27" s="56">
        <f>100%-E24</f>
        <v>0.89583333333333337</v>
      </c>
      <c r="F27" s="56">
        <f>100%-F24</f>
        <v>0.96969696969696972</v>
      </c>
      <c r="G27" s="56">
        <v>1</v>
      </c>
      <c r="H27" s="56">
        <f>100%-H24</f>
        <v>0.88725490196078427</v>
      </c>
      <c r="I27" s="54"/>
    </row>
    <row r="28" spans="1:9" x14ac:dyDescent="0.35">
      <c r="A28" s="18"/>
      <c r="B28" s="12"/>
      <c r="C28" s="10"/>
      <c r="D28" s="13"/>
      <c r="E28" s="13"/>
      <c r="F28" s="13"/>
      <c r="G28" s="13"/>
      <c r="H28" s="14"/>
      <c r="I28" s="9"/>
    </row>
    <row r="29" spans="1:9" x14ac:dyDescent="0.35">
      <c r="A29" s="7" t="s">
        <v>16</v>
      </c>
      <c r="B29" s="16" t="s">
        <v>17</v>
      </c>
      <c r="C29" s="10"/>
      <c r="D29" s="7"/>
      <c r="E29" s="8"/>
      <c r="F29" s="7"/>
      <c r="G29" s="7"/>
      <c r="H29" s="7"/>
      <c r="I29" s="9"/>
    </row>
    <row r="30" spans="1:9" x14ac:dyDescent="0.35">
      <c r="A30" s="19"/>
      <c r="B30" s="12"/>
      <c r="C30" s="10"/>
      <c r="D30" s="13"/>
      <c r="E30" s="13"/>
      <c r="F30" s="13"/>
      <c r="G30" s="13"/>
      <c r="H30" s="14"/>
      <c r="I30" s="9"/>
    </row>
    <row r="31" spans="1:9" x14ac:dyDescent="0.35">
      <c r="A31" s="63" t="s">
        <v>4</v>
      </c>
      <c r="B31" s="64" t="s">
        <v>14</v>
      </c>
      <c r="C31" s="30"/>
      <c r="D31" s="79">
        <f>(H15+H27)/2</f>
        <v>0.89050245098039216</v>
      </c>
      <c r="E31" s="80"/>
      <c r="F31" s="80"/>
      <c r="G31" s="80"/>
      <c r="H31" s="81"/>
      <c r="I31" s="9"/>
    </row>
    <row r="32" spans="1:9" x14ac:dyDescent="0.35">
      <c r="I32" s="9"/>
    </row>
    <row r="33" spans="1:18" x14ac:dyDescent="0.35">
      <c r="I33" s="9"/>
    </row>
    <row r="34" spans="1:18" x14ac:dyDescent="0.35">
      <c r="A34" s="15"/>
      <c r="B34" s="76" t="s">
        <v>18</v>
      </c>
      <c r="C34" s="76"/>
      <c r="D34" s="76"/>
      <c r="E34" s="76"/>
      <c r="F34" s="76"/>
      <c r="I34" s="9"/>
    </row>
    <row r="35" spans="1:18" x14ac:dyDescent="0.35">
      <c r="A35" s="15"/>
      <c r="B35" s="88" t="s">
        <v>19</v>
      </c>
      <c r="C35" s="89"/>
      <c r="D35" s="89"/>
      <c r="E35" s="90"/>
      <c r="F35" s="70" t="s">
        <v>4</v>
      </c>
      <c r="I35" s="9"/>
    </row>
    <row r="36" spans="1:18" x14ac:dyDescent="0.35">
      <c r="A36" s="84" t="s">
        <v>15</v>
      </c>
      <c r="B36" s="83" t="s">
        <v>20</v>
      </c>
      <c r="C36" s="83"/>
      <c r="D36" s="83"/>
      <c r="E36" s="83"/>
      <c r="F36" s="15">
        <v>2</v>
      </c>
      <c r="I36" s="9"/>
    </row>
    <row r="37" spans="1:18" x14ac:dyDescent="0.35">
      <c r="A37" s="84"/>
      <c r="B37" s="83" t="s">
        <v>21</v>
      </c>
      <c r="C37" s="83"/>
      <c r="D37" s="83"/>
      <c r="E37" s="83"/>
      <c r="F37" s="15">
        <v>9</v>
      </c>
      <c r="I37" s="9"/>
    </row>
    <row r="38" spans="1:18" x14ac:dyDescent="0.35">
      <c r="A38" s="84"/>
      <c r="B38" s="83" t="s">
        <v>22</v>
      </c>
      <c r="C38" s="83"/>
      <c r="D38" s="83"/>
      <c r="E38" s="83"/>
      <c r="F38" s="15">
        <v>24</v>
      </c>
      <c r="I38" s="9"/>
    </row>
    <row r="39" spans="1:18" x14ac:dyDescent="0.35">
      <c r="A39" s="84"/>
      <c r="B39" s="83" t="s">
        <v>23</v>
      </c>
      <c r="C39" s="83"/>
      <c r="D39" s="83"/>
      <c r="E39" s="83"/>
      <c r="F39" s="15">
        <v>6</v>
      </c>
    </row>
    <row r="40" spans="1:18" s="21" customFormat="1" x14ac:dyDescent="0.35">
      <c r="A40" s="31"/>
      <c r="B40" s="82" t="s">
        <v>4</v>
      </c>
      <c r="C40" s="82"/>
      <c r="D40" s="82"/>
      <c r="E40" s="82"/>
      <c r="F40" s="23">
        <f>SUM(F36:F39)</f>
        <v>41</v>
      </c>
      <c r="I40"/>
      <c r="J40"/>
      <c r="K40"/>
      <c r="L40"/>
      <c r="M40"/>
      <c r="N40"/>
      <c r="O40"/>
      <c r="P40"/>
      <c r="Q40"/>
      <c r="R40"/>
    </row>
    <row r="41" spans="1:18" s="21" customFormat="1" x14ac:dyDescent="0.35">
      <c r="A41" s="15"/>
      <c r="B41" s="82" t="s">
        <v>19</v>
      </c>
      <c r="C41" s="83"/>
      <c r="D41" s="83"/>
      <c r="E41" s="83"/>
      <c r="F41" s="23"/>
      <c r="I41"/>
      <c r="J41"/>
      <c r="K41"/>
      <c r="L41"/>
      <c r="M41"/>
      <c r="N41"/>
      <c r="O41"/>
      <c r="P41"/>
      <c r="Q41"/>
      <c r="R41"/>
    </row>
    <row r="42" spans="1:18" s="21" customFormat="1" x14ac:dyDescent="0.35">
      <c r="A42" s="84" t="s">
        <v>8</v>
      </c>
      <c r="B42" s="83" t="s">
        <v>58</v>
      </c>
      <c r="C42" s="83"/>
      <c r="D42" s="83"/>
      <c r="E42" s="83"/>
      <c r="F42" s="15">
        <v>0</v>
      </c>
      <c r="I42"/>
      <c r="J42"/>
      <c r="K42"/>
      <c r="L42"/>
      <c r="M42"/>
      <c r="N42"/>
      <c r="O42"/>
      <c r="P42"/>
      <c r="Q42"/>
      <c r="R42"/>
    </row>
    <row r="43" spans="1:18" s="21" customFormat="1" x14ac:dyDescent="0.35">
      <c r="A43" s="84"/>
      <c r="B43" s="83" t="s">
        <v>59</v>
      </c>
      <c r="C43" s="83"/>
      <c r="D43" s="83"/>
      <c r="E43" s="83"/>
      <c r="F43" s="15">
        <v>2</v>
      </c>
      <c r="I43"/>
      <c r="J43"/>
      <c r="K43"/>
      <c r="L43"/>
      <c r="M43"/>
      <c r="N43"/>
      <c r="O43"/>
      <c r="P43"/>
      <c r="Q43"/>
      <c r="R43"/>
    </row>
    <row r="44" spans="1:18" s="21" customFormat="1" x14ac:dyDescent="0.35">
      <c r="A44" s="84"/>
      <c r="B44" s="83" t="s">
        <v>22</v>
      </c>
      <c r="C44" s="83"/>
      <c r="D44" s="83"/>
      <c r="E44" s="83"/>
      <c r="F44" s="15">
        <v>9</v>
      </c>
      <c r="I44"/>
      <c r="J44"/>
      <c r="K44"/>
      <c r="L44"/>
      <c r="M44"/>
      <c r="N44"/>
      <c r="O44"/>
      <c r="P44"/>
      <c r="Q44"/>
      <c r="R44"/>
    </row>
    <row r="45" spans="1:18" x14ac:dyDescent="0.35">
      <c r="A45" s="84"/>
      <c r="B45" s="83" t="s">
        <v>23</v>
      </c>
      <c r="C45" s="83"/>
      <c r="D45" s="83"/>
      <c r="E45" s="83"/>
      <c r="F45" s="15">
        <v>21</v>
      </c>
    </row>
    <row r="46" spans="1:18" x14ac:dyDescent="0.35">
      <c r="A46" s="84"/>
      <c r="B46" s="83" t="s">
        <v>20</v>
      </c>
      <c r="C46" s="83"/>
      <c r="D46" s="83"/>
      <c r="E46" s="83"/>
      <c r="F46" s="15">
        <v>0</v>
      </c>
    </row>
    <row r="47" spans="1:18" x14ac:dyDescent="0.35">
      <c r="A47" s="84"/>
      <c r="B47" s="82" t="s">
        <v>4</v>
      </c>
      <c r="C47" s="82"/>
      <c r="D47" s="82"/>
      <c r="E47" s="82"/>
      <c r="F47" s="23">
        <f>SUM(F42:F46)</f>
        <v>32</v>
      </c>
    </row>
    <row r="48" spans="1:18" x14ac:dyDescent="0.35">
      <c r="A48" s="31"/>
      <c r="B48" s="82"/>
      <c r="C48" s="82"/>
      <c r="D48" s="82"/>
      <c r="E48" s="82"/>
      <c r="F48" s="23"/>
    </row>
  </sheetData>
  <mergeCells count="24">
    <mergeCell ref="B40:E40"/>
    <mergeCell ref="B48:E48"/>
    <mergeCell ref="B41:E41"/>
    <mergeCell ref="A42:A47"/>
    <mergeCell ref="B42:E42"/>
    <mergeCell ref="B44:E44"/>
    <mergeCell ref="B45:E45"/>
    <mergeCell ref="B46:E46"/>
    <mergeCell ref="B47:E47"/>
    <mergeCell ref="B43:E43"/>
    <mergeCell ref="A17:A27"/>
    <mergeCell ref="A1:B1"/>
    <mergeCell ref="A2:B2"/>
    <mergeCell ref="A3:B3"/>
    <mergeCell ref="A4:B4"/>
    <mergeCell ref="A6:A15"/>
    <mergeCell ref="D31:H31"/>
    <mergeCell ref="B34:F34"/>
    <mergeCell ref="A36:A39"/>
    <mergeCell ref="B35:E35"/>
    <mergeCell ref="B36:E36"/>
    <mergeCell ref="B37:E37"/>
    <mergeCell ref="B38:E38"/>
    <mergeCell ref="B39:E39"/>
  </mergeCells>
  <pageMargins left="0.7" right="0.7" top="0.75" bottom="0.75" header="0.3" footer="0.3"/>
  <pageSetup scale="93" orientation="portrait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6"/>
  <sheetViews>
    <sheetView topLeftCell="A10" zoomScaleNormal="100" workbookViewId="0">
      <selection activeCell="G28" sqref="G28"/>
    </sheetView>
  </sheetViews>
  <sheetFormatPr defaultColWidth="9.1796875" defaultRowHeight="14.5" x14ac:dyDescent="0.35"/>
  <cols>
    <col min="1" max="1" width="9.81640625" customWidth="1"/>
    <col min="2" max="2" width="18.453125" style="20" customWidth="1"/>
    <col min="3" max="3" width="4.81640625" customWidth="1"/>
    <col min="4" max="4" width="10.1796875" style="21" customWidth="1"/>
    <col min="5" max="5" width="10.1796875" style="22" customWidth="1"/>
    <col min="6" max="8" width="10.1796875" style="21" customWidth="1"/>
    <col min="9" max="9" width="10.1796875" customWidth="1"/>
    <col min="10" max="15" width="9.54296875" customWidth="1"/>
    <col min="16" max="16" width="3.1796875" customWidth="1"/>
    <col min="17" max="17" width="6.1796875" bestFit="1" customWidth="1"/>
    <col min="18" max="18" width="7.81640625" customWidth="1"/>
  </cols>
  <sheetData>
    <row r="1" spans="1:9" s="5" customFormat="1" ht="43.5" x14ac:dyDescent="0.35">
      <c r="A1" s="75"/>
      <c r="B1" s="75"/>
      <c r="C1" s="1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4"/>
    </row>
    <row r="2" spans="1:9" x14ac:dyDescent="0.35">
      <c r="A2" s="76" t="s">
        <v>6</v>
      </c>
      <c r="B2" s="76"/>
      <c r="C2" s="6"/>
      <c r="D2" s="7">
        <v>65</v>
      </c>
      <c r="E2" s="8">
        <v>31</v>
      </c>
      <c r="F2" s="7">
        <v>23</v>
      </c>
      <c r="G2" s="7">
        <v>1</v>
      </c>
      <c r="H2" s="7">
        <f>SUM(D2:G2)</f>
        <v>120</v>
      </c>
      <c r="I2" s="9"/>
    </row>
    <row r="3" spans="1:9" x14ac:dyDescent="0.35">
      <c r="A3" s="76" t="s">
        <v>5</v>
      </c>
      <c r="B3" s="76"/>
      <c r="C3" s="10"/>
      <c r="D3" s="7">
        <v>93</v>
      </c>
      <c r="E3" s="8">
        <v>71</v>
      </c>
      <c r="F3" s="7">
        <v>41</v>
      </c>
      <c r="G3" s="7">
        <v>0</v>
      </c>
      <c r="H3" s="7">
        <f t="shared" ref="H3:H4" si="0">SUM(D3:G3)</f>
        <v>205</v>
      </c>
      <c r="I3" s="9"/>
    </row>
    <row r="4" spans="1:9" x14ac:dyDescent="0.35">
      <c r="A4" s="77" t="s">
        <v>7</v>
      </c>
      <c r="B4" s="78"/>
      <c r="C4" s="10"/>
      <c r="D4" s="7">
        <f>SUM(D2:D3)</f>
        <v>158</v>
      </c>
      <c r="E4" s="7">
        <f>SUM(E2:E3)</f>
        <v>102</v>
      </c>
      <c r="F4" s="7">
        <f>SUM(F2:F3)</f>
        <v>64</v>
      </c>
      <c r="G4" s="7">
        <f>SUM(G2:G3)</f>
        <v>1</v>
      </c>
      <c r="H4" s="7">
        <f t="shared" si="0"/>
        <v>325</v>
      </c>
      <c r="I4" s="9"/>
    </row>
    <row r="5" spans="1:9" x14ac:dyDescent="0.35">
      <c r="A5" s="11"/>
      <c r="B5" s="12"/>
      <c r="C5" s="10"/>
      <c r="D5" s="13"/>
      <c r="E5" s="13"/>
      <c r="F5" s="13"/>
      <c r="G5" s="13"/>
      <c r="H5" s="14"/>
      <c r="I5" s="9"/>
    </row>
    <row r="6" spans="1:9" x14ac:dyDescent="0.35">
      <c r="A6" s="72" t="s">
        <v>15</v>
      </c>
      <c r="B6" s="15" t="s">
        <v>9</v>
      </c>
      <c r="C6" s="10"/>
      <c r="D6" s="7">
        <v>30</v>
      </c>
      <c r="E6" s="8">
        <v>34</v>
      </c>
      <c r="F6" s="7">
        <v>6</v>
      </c>
      <c r="G6" s="7">
        <v>1</v>
      </c>
      <c r="H6" s="7">
        <f>SUM(D6:G6)</f>
        <v>71</v>
      </c>
      <c r="I6" s="9"/>
    </row>
    <row r="7" spans="1:9" x14ac:dyDescent="0.35">
      <c r="A7" s="73"/>
      <c r="B7" s="15" t="s">
        <v>27</v>
      </c>
      <c r="C7" s="10"/>
      <c r="D7" s="7">
        <v>0</v>
      </c>
      <c r="E7" s="8">
        <v>0</v>
      </c>
      <c r="F7" s="7">
        <v>0</v>
      </c>
      <c r="G7" s="7">
        <v>0</v>
      </c>
      <c r="H7" s="7">
        <f t="shared" ref="H7:H11" si="1">SUM(D7:G7)</f>
        <v>0</v>
      </c>
      <c r="I7" s="9"/>
    </row>
    <row r="8" spans="1:9" x14ac:dyDescent="0.35">
      <c r="A8" s="73"/>
      <c r="B8" s="15" t="s">
        <v>10</v>
      </c>
      <c r="C8" s="10"/>
      <c r="D8" s="7">
        <v>24</v>
      </c>
      <c r="E8" s="8">
        <v>14</v>
      </c>
      <c r="F8" s="7">
        <v>0</v>
      </c>
      <c r="G8" s="7">
        <v>0</v>
      </c>
      <c r="H8" s="7">
        <f t="shared" si="1"/>
        <v>38</v>
      </c>
      <c r="I8" s="9"/>
    </row>
    <row r="9" spans="1:9" x14ac:dyDescent="0.35">
      <c r="A9" s="73"/>
      <c r="B9" s="16" t="s">
        <v>11</v>
      </c>
      <c r="C9" s="10"/>
      <c r="D9" s="7">
        <v>4</v>
      </c>
      <c r="E9" s="8">
        <v>3</v>
      </c>
      <c r="F9" s="7">
        <v>0</v>
      </c>
      <c r="G9" s="7">
        <v>0</v>
      </c>
      <c r="H9" s="7">
        <f t="shared" si="1"/>
        <v>7</v>
      </c>
      <c r="I9" s="9"/>
    </row>
    <row r="10" spans="1:9" x14ac:dyDescent="0.35">
      <c r="A10" s="73"/>
      <c r="B10" s="24" t="s">
        <v>25</v>
      </c>
      <c r="C10" s="10"/>
      <c r="D10" s="7">
        <f>SUM(D6:D9)</f>
        <v>58</v>
      </c>
      <c r="E10" s="7">
        <f t="shared" ref="E10:H10" si="2">SUM(E6:E9)</f>
        <v>51</v>
      </c>
      <c r="F10" s="7">
        <f t="shared" si="2"/>
        <v>6</v>
      </c>
      <c r="G10" s="7">
        <f t="shared" si="2"/>
        <v>1</v>
      </c>
      <c r="H10" s="7">
        <f t="shared" si="2"/>
        <v>116</v>
      </c>
      <c r="I10" s="9"/>
    </row>
    <row r="11" spans="1:9" x14ac:dyDescent="0.35">
      <c r="A11" s="73"/>
      <c r="B11" s="16" t="s">
        <v>12</v>
      </c>
      <c r="C11" s="10"/>
      <c r="D11" s="7">
        <v>4</v>
      </c>
      <c r="E11" s="8">
        <v>6</v>
      </c>
      <c r="F11" s="7">
        <v>2</v>
      </c>
      <c r="G11" s="7">
        <v>0</v>
      </c>
      <c r="H11" s="7">
        <f t="shared" si="1"/>
        <v>12</v>
      </c>
      <c r="I11" s="9"/>
    </row>
    <row r="12" spans="1:9" x14ac:dyDescent="0.35">
      <c r="A12" s="73"/>
      <c r="B12" s="16" t="s">
        <v>52</v>
      </c>
      <c r="C12" s="10"/>
      <c r="D12" s="17">
        <f>D11/D2</f>
        <v>6.1538461538461542E-2</v>
      </c>
      <c r="E12" s="17">
        <f>E11/E2</f>
        <v>0.19354838709677419</v>
      </c>
      <c r="F12" s="17">
        <f>F11/F2</f>
        <v>8.6956521739130432E-2</v>
      </c>
      <c r="G12" s="17">
        <v>0</v>
      </c>
      <c r="H12" s="17">
        <f>H11/H2</f>
        <v>0.1</v>
      </c>
      <c r="I12" s="9"/>
    </row>
    <row r="13" spans="1:9" x14ac:dyDescent="0.35">
      <c r="A13" s="73"/>
      <c r="B13" s="16" t="s">
        <v>13</v>
      </c>
      <c r="C13" s="10"/>
      <c r="D13" s="7">
        <v>0</v>
      </c>
      <c r="E13" s="8">
        <v>0</v>
      </c>
      <c r="F13" s="7">
        <v>2</v>
      </c>
      <c r="G13" s="7">
        <v>0</v>
      </c>
      <c r="H13" s="7">
        <f>SUM(D13:G13)</f>
        <v>2</v>
      </c>
      <c r="I13" s="9"/>
    </row>
    <row r="14" spans="1:9" x14ac:dyDescent="0.35">
      <c r="A14" s="73"/>
      <c r="B14" s="16" t="s">
        <v>28</v>
      </c>
      <c r="C14" s="10"/>
      <c r="D14" s="7">
        <v>1</v>
      </c>
      <c r="E14" s="8">
        <v>1</v>
      </c>
      <c r="F14" s="7">
        <v>13</v>
      </c>
      <c r="G14" s="7">
        <v>0</v>
      </c>
      <c r="H14" s="7">
        <f>SUM(D14:G14)</f>
        <v>15</v>
      </c>
      <c r="I14" s="9"/>
    </row>
    <row r="15" spans="1:9" s="52" customFormat="1" x14ac:dyDescent="0.35">
      <c r="A15" s="74"/>
      <c r="B15" s="55" t="s">
        <v>29</v>
      </c>
      <c r="C15" s="30"/>
      <c r="D15" s="56">
        <f>100%-D12</f>
        <v>0.93846153846153846</v>
      </c>
      <c r="E15" s="56">
        <f>100%-E12</f>
        <v>0.80645161290322576</v>
      </c>
      <c r="F15" s="56">
        <f>100%-F12</f>
        <v>0.91304347826086962</v>
      </c>
      <c r="G15" s="56">
        <f>100%-G12</f>
        <v>1</v>
      </c>
      <c r="H15" s="56">
        <f>100%-H12</f>
        <v>0.9</v>
      </c>
      <c r="I15" s="54"/>
    </row>
    <row r="16" spans="1:9" x14ac:dyDescent="0.35">
      <c r="A16" s="18"/>
      <c r="B16" s="12"/>
      <c r="C16" s="10"/>
      <c r="D16" s="13"/>
      <c r="E16" s="13"/>
      <c r="F16" s="13"/>
      <c r="G16" s="13"/>
      <c r="H16" s="14"/>
      <c r="I16" s="9"/>
    </row>
    <row r="17" spans="1:9" x14ac:dyDescent="0.35">
      <c r="A17" s="72" t="s">
        <v>8</v>
      </c>
      <c r="B17" s="15" t="s">
        <v>9</v>
      </c>
      <c r="C17" s="10"/>
      <c r="D17" s="7">
        <v>54</v>
      </c>
      <c r="E17" s="8">
        <v>50</v>
      </c>
      <c r="F17" s="7">
        <v>38</v>
      </c>
      <c r="G17" s="7">
        <v>0</v>
      </c>
      <c r="H17" s="7">
        <f>SUM(D17:G17)</f>
        <v>142</v>
      </c>
      <c r="I17" s="9"/>
    </row>
    <row r="18" spans="1:9" x14ac:dyDescent="0.35">
      <c r="A18" s="73"/>
      <c r="B18" s="15" t="s">
        <v>27</v>
      </c>
      <c r="C18" s="10"/>
      <c r="D18" s="7">
        <v>5</v>
      </c>
      <c r="E18" s="8">
        <v>2</v>
      </c>
      <c r="F18" s="7">
        <v>1</v>
      </c>
      <c r="G18" s="7">
        <v>0</v>
      </c>
      <c r="H18" s="7">
        <f t="shared" ref="H18:H22" si="3">SUM(D18:G18)</f>
        <v>8</v>
      </c>
      <c r="I18" s="9"/>
    </row>
    <row r="19" spans="1:9" x14ac:dyDescent="0.35">
      <c r="A19" s="73"/>
      <c r="B19" s="15" t="s">
        <v>10</v>
      </c>
      <c r="C19" s="10"/>
      <c r="D19" s="7">
        <v>0</v>
      </c>
      <c r="E19" s="8">
        <v>0</v>
      </c>
      <c r="F19" s="7">
        <v>1</v>
      </c>
      <c r="G19" s="7">
        <v>0</v>
      </c>
      <c r="H19" s="7">
        <f t="shared" si="3"/>
        <v>1</v>
      </c>
      <c r="I19" s="9"/>
    </row>
    <row r="20" spans="1:9" x14ac:dyDescent="0.35">
      <c r="A20" s="73"/>
      <c r="B20" s="16" t="s">
        <v>11</v>
      </c>
      <c r="C20" s="10"/>
      <c r="D20" s="7">
        <v>0</v>
      </c>
      <c r="E20" s="8">
        <v>0</v>
      </c>
      <c r="F20" s="7">
        <v>0</v>
      </c>
      <c r="G20" s="7">
        <v>0</v>
      </c>
      <c r="H20" s="7">
        <f t="shared" si="3"/>
        <v>0</v>
      </c>
      <c r="I20" s="9"/>
    </row>
    <row r="21" spans="1:9" x14ac:dyDescent="0.35">
      <c r="A21" s="73"/>
      <c r="B21" s="16" t="s">
        <v>26</v>
      </c>
      <c r="C21" s="10"/>
      <c r="D21" s="7">
        <v>32</v>
      </c>
      <c r="E21" s="8">
        <v>38</v>
      </c>
      <c r="F21" s="7">
        <v>10</v>
      </c>
      <c r="G21" s="7">
        <v>0</v>
      </c>
      <c r="H21" s="7">
        <f t="shared" si="3"/>
        <v>80</v>
      </c>
      <c r="I21" s="9"/>
    </row>
    <row r="22" spans="1:9" x14ac:dyDescent="0.35">
      <c r="A22" s="73"/>
      <c r="B22" s="24" t="s">
        <v>25</v>
      </c>
      <c r="C22" s="10"/>
      <c r="D22" s="7">
        <f>SUM(D17:D21)</f>
        <v>91</v>
      </c>
      <c r="E22" s="7">
        <f t="shared" ref="E22:G22" si="4">SUM(E17:E21)</f>
        <v>90</v>
      </c>
      <c r="F22" s="7">
        <f t="shared" si="4"/>
        <v>50</v>
      </c>
      <c r="G22" s="7">
        <f t="shared" si="4"/>
        <v>0</v>
      </c>
      <c r="H22" s="7">
        <f t="shared" si="3"/>
        <v>231</v>
      </c>
      <c r="I22" s="9"/>
    </row>
    <row r="23" spans="1:9" x14ac:dyDescent="0.35">
      <c r="A23" s="73"/>
      <c r="B23" s="16" t="s">
        <v>12</v>
      </c>
      <c r="C23" s="10"/>
      <c r="D23" s="7">
        <v>11</v>
      </c>
      <c r="E23" s="8">
        <v>4</v>
      </c>
      <c r="F23" s="7">
        <v>0</v>
      </c>
      <c r="G23" s="7">
        <v>0</v>
      </c>
      <c r="H23" s="7">
        <f>SUM(D23:G23)</f>
        <v>15</v>
      </c>
      <c r="I23" s="9"/>
    </row>
    <row r="24" spans="1:9" x14ac:dyDescent="0.35">
      <c r="A24" s="73"/>
      <c r="B24" s="16" t="s">
        <v>52</v>
      </c>
      <c r="C24" s="10"/>
      <c r="D24" s="17">
        <f>D23/D3</f>
        <v>0.11827956989247312</v>
      </c>
      <c r="E24" s="17">
        <f>E23/E3</f>
        <v>5.6338028169014086E-2</v>
      </c>
      <c r="F24" s="17">
        <f>F23/F3</f>
        <v>0</v>
      </c>
      <c r="G24" s="17">
        <v>0</v>
      </c>
      <c r="H24" s="17">
        <f>H23/H3</f>
        <v>7.3170731707317069E-2</v>
      </c>
      <c r="I24" s="9"/>
    </row>
    <row r="25" spans="1:9" x14ac:dyDescent="0.35">
      <c r="A25" s="73"/>
      <c r="B25" s="16" t="s">
        <v>13</v>
      </c>
      <c r="C25" s="10"/>
      <c r="D25" s="7">
        <v>4</v>
      </c>
      <c r="E25" s="8">
        <v>4</v>
      </c>
      <c r="F25" s="7">
        <v>0</v>
      </c>
      <c r="G25" s="7">
        <v>0</v>
      </c>
      <c r="H25" s="7">
        <f>SUM(D25:G25)</f>
        <v>8</v>
      </c>
      <c r="I25" s="9"/>
    </row>
    <row r="26" spans="1:9" x14ac:dyDescent="0.35">
      <c r="A26" s="73"/>
      <c r="B26" s="16" t="s">
        <v>28</v>
      </c>
      <c r="C26" s="10"/>
      <c r="D26" s="7">
        <v>0</v>
      </c>
      <c r="E26" s="8">
        <v>0</v>
      </c>
      <c r="F26" s="7">
        <v>4</v>
      </c>
      <c r="G26" s="7">
        <v>0</v>
      </c>
      <c r="H26" s="7">
        <f>SUM(D26:G26)</f>
        <v>4</v>
      </c>
      <c r="I26" s="9"/>
    </row>
    <row r="27" spans="1:9" s="52" customFormat="1" x14ac:dyDescent="0.35">
      <c r="A27" s="74"/>
      <c r="B27" s="59" t="s">
        <v>30</v>
      </c>
      <c r="C27" s="30"/>
      <c r="D27" s="56">
        <f>100%-D24</f>
        <v>0.88172043010752688</v>
      </c>
      <c r="E27" s="56">
        <f>100%-E24</f>
        <v>0.94366197183098588</v>
      </c>
      <c r="F27" s="56">
        <f>100%-F24</f>
        <v>1</v>
      </c>
      <c r="G27" s="56">
        <v>1</v>
      </c>
      <c r="H27" s="56">
        <f>100%-H24</f>
        <v>0.92682926829268297</v>
      </c>
      <c r="I27" s="54"/>
    </row>
    <row r="28" spans="1:9" x14ac:dyDescent="0.35">
      <c r="A28" s="18"/>
      <c r="B28" s="12"/>
      <c r="C28" s="10"/>
      <c r="D28" s="13"/>
      <c r="E28" s="13"/>
      <c r="F28" s="13"/>
      <c r="G28" s="13"/>
      <c r="H28" s="14"/>
      <c r="I28" s="9"/>
    </row>
    <row r="29" spans="1:9" x14ac:dyDescent="0.35">
      <c r="A29" s="7" t="s">
        <v>16</v>
      </c>
      <c r="B29" s="16" t="s">
        <v>17</v>
      </c>
      <c r="C29" s="10"/>
      <c r="D29" s="7">
        <v>3</v>
      </c>
      <c r="E29" s="8"/>
      <c r="F29" s="7"/>
      <c r="G29" s="7"/>
      <c r="H29" s="7"/>
      <c r="I29" s="9"/>
    </row>
    <row r="30" spans="1:9" x14ac:dyDescent="0.35">
      <c r="A30" s="19"/>
      <c r="B30" s="12"/>
      <c r="C30" s="10"/>
      <c r="D30" s="13"/>
      <c r="E30" s="13"/>
      <c r="F30" s="13"/>
      <c r="G30" s="13"/>
      <c r="H30" s="14"/>
      <c r="I30" s="9"/>
    </row>
    <row r="31" spans="1:9" x14ac:dyDescent="0.35">
      <c r="A31" s="63" t="s">
        <v>4</v>
      </c>
      <c r="B31" s="64" t="s">
        <v>14</v>
      </c>
      <c r="C31" s="30"/>
      <c r="D31" s="79">
        <f>(H15+H27)/2</f>
        <v>0.9134146341463415</v>
      </c>
      <c r="E31" s="80"/>
      <c r="F31" s="80"/>
      <c r="G31" s="80"/>
      <c r="H31" s="81"/>
      <c r="I31" s="9"/>
    </row>
    <row r="32" spans="1:9" x14ac:dyDescent="0.35">
      <c r="I32" s="9"/>
    </row>
    <row r="33" spans="1:9" x14ac:dyDescent="0.35">
      <c r="I33" s="9"/>
    </row>
    <row r="34" spans="1:9" x14ac:dyDescent="0.35">
      <c r="A34" s="15"/>
      <c r="B34" s="91" t="s">
        <v>18</v>
      </c>
      <c r="C34" s="91"/>
      <c r="D34" s="91"/>
      <c r="E34" s="91"/>
      <c r="F34" s="91"/>
      <c r="I34" s="9"/>
    </row>
    <row r="35" spans="1:9" x14ac:dyDescent="0.35">
      <c r="A35" s="15"/>
      <c r="B35" s="96" t="s">
        <v>19</v>
      </c>
      <c r="C35" s="86"/>
      <c r="D35" s="86"/>
      <c r="E35" s="87"/>
      <c r="F35" s="23" t="s">
        <v>4</v>
      </c>
      <c r="I35" s="9"/>
    </row>
    <row r="36" spans="1:9" x14ac:dyDescent="0.35">
      <c r="A36" s="92" t="s">
        <v>55</v>
      </c>
      <c r="B36" s="97" t="s">
        <v>62</v>
      </c>
      <c r="C36" s="83"/>
      <c r="D36" s="83"/>
      <c r="E36" s="83"/>
      <c r="F36" s="15">
        <v>0</v>
      </c>
    </row>
    <row r="37" spans="1:9" x14ac:dyDescent="0.35">
      <c r="A37" s="92"/>
      <c r="B37" s="97" t="s">
        <v>59</v>
      </c>
      <c r="C37" s="83"/>
      <c r="D37" s="83"/>
      <c r="E37" s="83"/>
      <c r="F37" s="15">
        <v>5</v>
      </c>
    </row>
    <row r="38" spans="1:9" x14ac:dyDescent="0.35">
      <c r="A38" s="92"/>
      <c r="B38" s="97" t="s">
        <v>22</v>
      </c>
      <c r="C38" s="83"/>
      <c r="D38" s="83"/>
      <c r="E38" s="83"/>
      <c r="F38" s="15">
        <v>4</v>
      </c>
    </row>
    <row r="39" spans="1:9" x14ac:dyDescent="0.35">
      <c r="A39" s="92"/>
      <c r="B39" s="97" t="s">
        <v>23</v>
      </c>
      <c r="C39" s="83"/>
      <c r="D39" s="83"/>
      <c r="E39" s="83"/>
      <c r="F39" s="15">
        <v>10</v>
      </c>
    </row>
    <row r="40" spans="1:9" x14ac:dyDescent="0.35">
      <c r="A40" s="23"/>
      <c r="B40" s="93" t="s">
        <v>7</v>
      </c>
      <c r="C40" s="94"/>
      <c r="D40" s="94"/>
      <c r="E40" s="95"/>
      <c r="F40" s="23">
        <f>SUM(F36:F39)</f>
        <v>19</v>
      </c>
    </row>
    <row r="41" spans="1:9" x14ac:dyDescent="0.35">
      <c r="A41" s="92" t="s">
        <v>24</v>
      </c>
      <c r="B41" s="98" t="s">
        <v>20</v>
      </c>
      <c r="C41" s="86"/>
      <c r="D41" s="86"/>
      <c r="E41" s="87"/>
      <c r="F41" s="15">
        <v>2</v>
      </c>
    </row>
    <row r="42" spans="1:9" x14ac:dyDescent="0.35">
      <c r="A42" s="92"/>
      <c r="B42" s="98" t="s">
        <v>21</v>
      </c>
      <c r="C42" s="86"/>
      <c r="D42" s="86"/>
      <c r="E42" s="87"/>
      <c r="F42" s="15">
        <v>6</v>
      </c>
    </row>
    <row r="43" spans="1:9" x14ac:dyDescent="0.35">
      <c r="A43" s="92"/>
      <c r="B43" s="98" t="s">
        <v>22</v>
      </c>
      <c r="C43" s="86"/>
      <c r="D43" s="86"/>
      <c r="E43" s="87"/>
      <c r="F43" s="15">
        <v>15</v>
      </c>
    </row>
    <row r="44" spans="1:9" x14ac:dyDescent="0.35">
      <c r="A44" s="92"/>
      <c r="B44" s="98" t="s">
        <v>23</v>
      </c>
      <c r="C44" s="86"/>
      <c r="D44" s="86"/>
      <c r="E44" s="87"/>
      <c r="F44" s="15">
        <v>4</v>
      </c>
    </row>
    <row r="45" spans="1:9" x14ac:dyDescent="0.35">
      <c r="A45" s="15"/>
      <c r="B45" s="93" t="s">
        <v>7</v>
      </c>
      <c r="C45" s="94"/>
      <c r="D45" s="94"/>
      <c r="E45" s="95"/>
      <c r="F45" s="23">
        <f>SUM(F41:F44)</f>
        <v>27</v>
      </c>
    </row>
    <row r="46" spans="1:9" x14ac:dyDescent="0.35">
      <c r="A46" s="15"/>
      <c r="B46" s="16"/>
      <c r="C46" s="15"/>
      <c r="D46" s="7"/>
      <c r="E46" s="8"/>
      <c r="F46" s="7"/>
    </row>
  </sheetData>
  <mergeCells count="21">
    <mergeCell ref="B45:E45"/>
    <mergeCell ref="B35:E35"/>
    <mergeCell ref="A41:A44"/>
    <mergeCell ref="B36:E36"/>
    <mergeCell ref="B37:E37"/>
    <mergeCell ref="B38:E38"/>
    <mergeCell ref="B39:E39"/>
    <mergeCell ref="B41:E41"/>
    <mergeCell ref="B42:E42"/>
    <mergeCell ref="B43:E43"/>
    <mergeCell ref="B44:E44"/>
    <mergeCell ref="B40:E40"/>
    <mergeCell ref="D31:H31"/>
    <mergeCell ref="B34:F34"/>
    <mergeCell ref="A36:A39"/>
    <mergeCell ref="A17:A27"/>
    <mergeCell ref="A1:B1"/>
    <mergeCell ref="A2:B2"/>
    <mergeCell ref="A3:B3"/>
    <mergeCell ref="A4:B4"/>
    <mergeCell ref="A6:A15"/>
  </mergeCells>
  <pageMargins left="0.7" right="0.7" top="0.75" bottom="0.75" header="0.3" footer="0.3"/>
  <pageSetup scale="96" orientation="portrait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5"/>
  <sheetViews>
    <sheetView topLeftCell="B1" zoomScaleNormal="100" workbookViewId="0">
      <selection sqref="A1:H4"/>
    </sheetView>
  </sheetViews>
  <sheetFormatPr defaultColWidth="9.1796875" defaultRowHeight="14.5" x14ac:dyDescent="0.35"/>
  <cols>
    <col min="1" max="1" width="9.81640625" customWidth="1"/>
    <col min="2" max="2" width="18.453125" style="20" customWidth="1"/>
    <col min="3" max="3" width="4.81640625" customWidth="1"/>
    <col min="4" max="4" width="10.1796875" style="21" customWidth="1"/>
    <col min="5" max="5" width="10.1796875" style="22" customWidth="1"/>
    <col min="6" max="8" width="10.1796875" style="21" customWidth="1"/>
    <col min="9" max="9" width="10.1796875" customWidth="1"/>
    <col min="10" max="15" width="9.54296875" customWidth="1"/>
    <col min="16" max="16" width="3.1796875" customWidth="1"/>
    <col min="17" max="17" width="6.1796875" bestFit="1" customWidth="1"/>
    <col min="18" max="18" width="7.81640625" customWidth="1"/>
  </cols>
  <sheetData>
    <row r="1" spans="1:9" s="5" customFormat="1" ht="43.5" x14ac:dyDescent="0.35">
      <c r="A1" s="75"/>
      <c r="B1" s="75"/>
      <c r="C1" s="1"/>
      <c r="D1" s="2" t="s">
        <v>0</v>
      </c>
      <c r="E1" s="3" t="s">
        <v>1</v>
      </c>
      <c r="F1" s="2" t="s">
        <v>2</v>
      </c>
      <c r="G1" s="2" t="s">
        <v>3</v>
      </c>
      <c r="H1" s="2" t="s">
        <v>4</v>
      </c>
      <c r="I1" s="4"/>
    </row>
    <row r="2" spans="1:9" x14ac:dyDescent="0.35">
      <c r="A2" s="76" t="s">
        <v>6</v>
      </c>
      <c r="B2" s="76"/>
      <c r="C2" s="6"/>
      <c r="D2" s="7">
        <v>59</v>
      </c>
      <c r="E2" s="8">
        <v>39</v>
      </c>
      <c r="F2" s="7">
        <v>25</v>
      </c>
      <c r="G2" s="7">
        <v>0</v>
      </c>
      <c r="H2" s="7">
        <f>SUM(D2:G2)</f>
        <v>123</v>
      </c>
      <c r="I2" s="9"/>
    </row>
    <row r="3" spans="1:9" x14ac:dyDescent="0.35">
      <c r="A3" s="76" t="s">
        <v>5</v>
      </c>
      <c r="B3" s="76"/>
      <c r="C3" s="10"/>
      <c r="D3" s="7">
        <v>95</v>
      </c>
      <c r="E3" s="8">
        <v>57</v>
      </c>
      <c r="F3" s="7">
        <v>54</v>
      </c>
      <c r="G3" s="7">
        <v>0</v>
      </c>
      <c r="H3" s="7">
        <f>SUM(D3:G3)</f>
        <v>206</v>
      </c>
      <c r="I3" s="9"/>
    </row>
    <row r="4" spans="1:9" x14ac:dyDescent="0.35">
      <c r="A4" s="77" t="s">
        <v>7</v>
      </c>
      <c r="B4" s="78"/>
      <c r="C4" s="10"/>
      <c r="D4" s="7">
        <f>SUM(D2:D3)</f>
        <v>154</v>
      </c>
      <c r="E4" s="7">
        <f t="shared" ref="E4:G4" si="0">SUM(E2:E3)</f>
        <v>96</v>
      </c>
      <c r="F4" s="7">
        <f t="shared" si="0"/>
        <v>79</v>
      </c>
      <c r="G4" s="7">
        <f t="shared" si="0"/>
        <v>0</v>
      </c>
      <c r="H4" s="7">
        <f>SUM(H2:H3)</f>
        <v>329</v>
      </c>
      <c r="I4" s="9"/>
    </row>
    <row r="5" spans="1:9" x14ac:dyDescent="0.35">
      <c r="A5" s="11"/>
      <c r="B5" s="12"/>
      <c r="C5" s="10"/>
      <c r="D5" s="13"/>
      <c r="E5" s="13"/>
      <c r="F5" s="13"/>
      <c r="G5" s="13"/>
      <c r="H5" s="14"/>
      <c r="I5" s="9"/>
    </row>
    <row r="6" spans="1:9" x14ac:dyDescent="0.35">
      <c r="A6" s="72" t="s">
        <v>15</v>
      </c>
      <c r="B6" s="15" t="s">
        <v>9</v>
      </c>
      <c r="C6" s="10"/>
      <c r="D6" s="7">
        <v>22</v>
      </c>
      <c r="E6" s="8">
        <v>19</v>
      </c>
      <c r="F6" s="7">
        <v>8</v>
      </c>
      <c r="G6" s="7">
        <v>0</v>
      </c>
      <c r="H6" s="7">
        <f t="shared" ref="H6:H11" si="1">SUM(D6:G6)</f>
        <v>49</v>
      </c>
      <c r="I6" s="9"/>
    </row>
    <row r="7" spans="1:9" x14ac:dyDescent="0.35">
      <c r="A7" s="73"/>
      <c r="B7" s="15" t="s">
        <v>27</v>
      </c>
      <c r="C7" s="10"/>
      <c r="D7" s="7">
        <v>0</v>
      </c>
      <c r="E7" s="8">
        <v>0</v>
      </c>
      <c r="F7" s="7">
        <v>0</v>
      </c>
      <c r="G7" s="7">
        <v>0</v>
      </c>
      <c r="H7" s="7">
        <f t="shared" si="1"/>
        <v>0</v>
      </c>
      <c r="I7" s="9"/>
    </row>
    <row r="8" spans="1:9" x14ac:dyDescent="0.35">
      <c r="A8" s="73"/>
      <c r="B8" s="15" t="s">
        <v>10</v>
      </c>
      <c r="C8" s="10"/>
      <c r="D8" s="7">
        <v>27</v>
      </c>
      <c r="E8" s="8">
        <v>10</v>
      </c>
      <c r="F8" s="7">
        <v>1</v>
      </c>
      <c r="G8" s="7">
        <v>0</v>
      </c>
      <c r="H8" s="7">
        <f t="shared" si="1"/>
        <v>38</v>
      </c>
      <c r="I8" s="9"/>
    </row>
    <row r="9" spans="1:9" x14ac:dyDescent="0.35">
      <c r="A9" s="73"/>
      <c r="B9" s="16" t="s">
        <v>11</v>
      </c>
      <c r="C9" s="10"/>
      <c r="D9" s="7">
        <v>6</v>
      </c>
      <c r="E9" s="8">
        <v>6</v>
      </c>
      <c r="F9" s="7">
        <v>1</v>
      </c>
      <c r="G9" s="7">
        <v>0</v>
      </c>
      <c r="H9" s="7">
        <f t="shared" si="1"/>
        <v>13</v>
      </c>
      <c r="I9" s="9"/>
    </row>
    <row r="10" spans="1:9" x14ac:dyDescent="0.35">
      <c r="A10" s="73"/>
      <c r="B10" s="24" t="s">
        <v>25</v>
      </c>
      <c r="C10" s="10"/>
      <c r="D10" s="7">
        <f>SUM(D6:D9)</f>
        <v>55</v>
      </c>
      <c r="E10" s="7">
        <f t="shared" ref="E10:H10" si="2">SUM(E6:E9)</f>
        <v>35</v>
      </c>
      <c r="F10" s="7">
        <f t="shared" si="2"/>
        <v>10</v>
      </c>
      <c r="G10" s="7">
        <f t="shared" si="2"/>
        <v>0</v>
      </c>
      <c r="H10" s="7">
        <f t="shared" si="2"/>
        <v>100</v>
      </c>
      <c r="I10" s="21"/>
    </row>
    <row r="11" spans="1:9" x14ac:dyDescent="0.35">
      <c r="A11" s="73"/>
      <c r="B11" s="16" t="s">
        <v>12</v>
      </c>
      <c r="C11" s="10"/>
      <c r="D11" s="7">
        <v>1</v>
      </c>
      <c r="E11" s="8">
        <v>5</v>
      </c>
      <c r="F11" s="7">
        <v>1</v>
      </c>
      <c r="G11" s="7">
        <v>1</v>
      </c>
      <c r="H11" s="7">
        <f t="shared" si="1"/>
        <v>8</v>
      </c>
      <c r="I11" s="9"/>
    </row>
    <row r="12" spans="1:9" x14ac:dyDescent="0.35">
      <c r="A12" s="73"/>
      <c r="B12" s="16" t="s">
        <v>52</v>
      </c>
      <c r="C12" s="10"/>
      <c r="D12" s="17">
        <f>D11/D2</f>
        <v>1.6949152542372881E-2</v>
      </c>
      <c r="E12" s="17">
        <f>E11/E2</f>
        <v>0.12820512820512819</v>
      </c>
      <c r="F12" s="17">
        <f>F11/F2</f>
        <v>0.04</v>
      </c>
      <c r="G12" s="17">
        <v>0</v>
      </c>
      <c r="H12" s="17">
        <f>H11/H2</f>
        <v>6.5040650406504072E-2</v>
      </c>
      <c r="I12" s="9"/>
    </row>
    <row r="13" spans="1:9" x14ac:dyDescent="0.35">
      <c r="A13" s="73"/>
      <c r="B13" s="16" t="s">
        <v>13</v>
      </c>
      <c r="C13" s="10"/>
      <c r="D13" s="7">
        <v>0</v>
      </c>
      <c r="E13" s="8">
        <v>0</v>
      </c>
      <c r="F13" s="7">
        <v>0</v>
      </c>
      <c r="G13" s="7">
        <v>0</v>
      </c>
      <c r="H13" s="7">
        <f>SUM(D13:G13)</f>
        <v>0</v>
      </c>
      <c r="I13" s="9"/>
    </row>
    <row r="14" spans="1:9" x14ac:dyDescent="0.35">
      <c r="A14" s="73"/>
      <c r="B14" s="16" t="s">
        <v>28</v>
      </c>
      <c r="C14" s="10"/>
      <c r="D14" s="7">
        <v>2</v>
      </c>
      <c r="E14" s="8">
        <v>0</v>
      </c>
      <c r="F14" s="7">
        <v>15</v>
      </c>
      <c r="G14" s="7">
        <v>0</v>
      </c>
      <c r="H14" s="7">
        <f>SUM(D14:G14)</f>
        <v>17</v>
      </c>
      <c r="I14" s="9"/>
    </row>
    <row r="15" spans="1:9" s="52" customFormat="1" x14ac:dyDescent="0.35">
      <c r="A15" s="74"/>
      <c r="B15" s="55" t="s">
        <v>29</v>
      </c>
      <c r="C15" s="30"/>
      <c r="D15" s="56">
        <f>100%-D12</f>
        <v>0.98305084745762716</v>
      </c>
      <c r="E15" s="56">
        <f>100%-E12</f>
        <v>0.87179487179487181</v>
      </c>
      <c r="F15" s="56">
        <f>100%-F12</f>
        <v>0.96</v>
      </c>
      <c r="G15" s="56">
        <f>100%-G12</f>
        <v>1</v>
      </c>
      <c r="H15" s="56">
        <f>100%-H12</f>
        <v>0.93495934959349591</v>
      </c>
      <c r="I15" s="54"/>
    </row>
    <row r="16" spans="1:9" x14ac:dyDescent="0.35">
      <c r="A16" s="18"/>
      <c r="B16" s="12"/>
      <c r="C16" s="10"/>
      <c r="D16" s="13"/>
      <c r="E16" s="13"/>
      <c r="F16" s="13"/>
      <c r="G16" s="13"/>
      <c r="H16" s="14"/>
      <c r="I16" s="9"/>
    </row>
    <row r="17" spans="1:9" x14ac:dyDescent="0.35">
      <c r="A17" s="72" t="s">
        <v>8</v>
      </c>
      <c r="B17" s="15" t="s">
        <v>9</v>
      </c>
      <c r="C17" s="10"/>
      <c r="D17" s="7">
        <v>66</v>
      </c>
      <c r="E17" s="8">
        <v>34</v>
      </c>
      <c r="F17" s="7">
        <v>24</v>
      </c>
      <c r="G17" s="7">
        <v>0</v>
      </c>
      <c r="H17" s="7">
        <f>SUM(D17:G17)</f>
        <v>124</v>
      </c>
      <c r="I17" s="9"/>
    </row>
    <row r="18" spans="1:9" x14ac:dyDescent="0.35">
      <c r="A18" s="73"/>
      <c r="B18" s="15" t="s">
        <v>27</v>
      </c>
      <c r="C18" s="10"/>
      <c r="D18" s="7">
        <v>0</v>
      </c>
      <c r="E18" s="8">
        <v>0</v>
      </c>
      <c r="F18" s="7">
        <v>0</v>
      </c>
      <c r="G18" s="7">
        <v>0</v>
      </c>
      <c r="H18" s="7">
        <f>SUM(D18:G18)</f>
        <v>0</v>
      </c>
      <c r="I18" s="9"/>
    </row>
    <row r="19" spans="1:9" x14ac:dyDescent="0.35">
      <c r="A19" s="73"/>
      <c r="B19" s="15" t="s">
        <v>10</v>
      </c>
      <c r="C19" s="10"/>
      <c r="D19" s="7">
        <v>1</v>
      </c>
      <c r="E19" s="8">
        <v>0</v>
      </c>
      <c r="F19" s="7">
        <v>0</v>
      </c>
      <c r="G19" s="7">
        <v>0</v>
      </c>
      <c r="H19" s="7">
        <f>SUM(D19:G19)</f>
        <v>1</v>
      </c>
      <c r="I19" s="9"/>
    </row>
    <row r="20" spans="1:9" x14ac:dyDescent="0.35">
      <c r="A20" s="73"/>
      <c r="B20" s="16" t="s">
        <v>11</v>
      </c>
      <c r="C20" s="10"/>
      <c r="D20" s="7">
        <v>1</v>
      </c>
      <c r="E20" s="8">
        <v>0</v>
      </c>
      <c r="F20" s="7">
        <v>0</v>
      </c>
      <c r="G20" s="7">
        <v>0</v>
      </c>
      <c r="H20" s="7">
        <f>SUM(D20:G20)</f>
        <v>1</v>
      </c>
      <c r="I20" s="9"/>
    </row>
    <row r="21" spans="1:9" x14ac:dyDescent="0.35">
      <c r="A21" s="73"/>
      <c r="B21" s="16" t="s">
        <v>26</v>
      </c>
      <c r="C21" s="10"/>
      <c r="D21" s="7">
        <v>33</v>
      </c>
      <c r="E21" s="8">
        <v>32</v>
      </c>
      <c r="F21" s="7">
        <v>9</v>
      </c>
      <c r="G21" s="7">
        <v>0</v>
      </c>
      <c r="H21" s="7">
        <f>SUM(D21:G21)</f>
        <v>74</v>
      </c>
      <c r="I21" s="9"/>
    </row>
    <row r="22" spans="1:9" x14ac:dyDescent="0.35">
      <c r="A22" s="73"/>
      <c r="B22" s="24" t="s">
        <v>25</v>
      </c>
      <c r="C22" s="10"/>
      <c r="D22" s="7">
        <f>SUM(D17:D21)</f>
        <v>101</v>
      </c>
      <c r="E22" s="7">
        <f t="shared" ref="E22:H22" si="3">SUM(E17:E21)</f>
        <v>66</v>
      </c>
      <c r="F22" s="7">
        <f t="shared" si="3"/>
        <v>33</v>
      </c>
      <c r="G22" s="7">
        <f t="shared" si="3"/>
        <v>0</v>
      </c>
      <c r="H22" s="7">
        <f t="shared" si="3"/>
        <v>200</v>
      </c>
      <c r="I22" s="9"/>
    </row>
    <row r="23" spans="1:9" x14ac:dyDescent="0.35">
      <c r="A23" s="73"/>
      <c r="B23" s="16" t="s">
        <v>12</v>
      </c>
      <c r="C23" s="10"/>
      <c r="D23" s="7">
        <v>15</v>
      </c>
      <c r="E23" s="8">
        <v>7</v>
      </c>
      <c r="F23" s="7">
        <v>3</v>
      </c>
      <c r="G23" s="7">
        <v>0</v>
      </c>
      <c r="H23" s="7">
        <f>SUM(D23:G23)</f>
        <v>25</v>
      </c>
      <c r="I23" s="9"/>
    </row>
    <row r="24" spans="1:9" x14ac:dyDescent="0.35">
      <c r="A24" s="73"/>
      <c r="B24" s="16" t="s">
        <v>52</v>
      </c>
      <c r="C24" s="10"/>
      <c r="D24" s="17">
        <f>D23/D3</f>
        <v>0.15789473684210525</v>
      </c>
      <c r="E24" s="17">
        <f>E23/E3</f>
        <v>0.12280701754385964</v>
      </c>
      <c r="F24" s="17">
        <f>F23/F3</f>
        <v>5.5555555555555552E-2</v>
      </c>
      <c r="G24" s="17">
        <v>0</v>
      </c>
      <c r="H24" s="17">
        <f>H23/H3</f>
        <v>0.12135922330097088</v>
      </c>
      <c r="I24" s="9"/>
    </row>
    <row r="25" spans="1:9" x14ac:dyDescent="0.35">
      <c r="A25" s="73"/>
      <c r="B25" s="16" t="s">
        <v>13</v>
      </c>
      <c r="C25" s="10"/>
      <c r="D25" s="7">
        <v>9</v>
      </c>
      <c r="E25" s="8">
        <v>2</v>
      </c>
      <c r="F25" s="7">
        <v>1</v>
      </c>
      <c r="G25" s="7">
        <v>0</v>
      </c>
      <c r="H25" s="7">
        <f>SUM(D25:G25)</f>
        <v>12</v>
      </c>
      <c r="I25" s="9"/>
    </row>
    <row r="26" spans="1:9" x14ac:dyDescent="0.35">
      <c r="A26" s="73"/>
      <c r="B26" s="16" t="s">
        <v>28</v>
      </c>
      <c r="C26" s="10"/>
      <c r="D26" s="7">
        <v>0</v>
      </c>
      <c r="E26" s="8">
        <v>0</v>
      </c>
      <c r="F26" s="7">
        <v>5</v>
      </c>
      <c r="G26" s="7">
        <v>0</v>
      </c>
      <c r="H26" s="7">
        <f>SUM(D26:G26)</f>
        <v>5</v>
      </c>
      <c r="I26" s="9"/>
    </row>
    <row r="27" spans="1:9" s="52" customFormat="1" x14ac:dyDescent="0.35">
      <c r="A27" s="74"/>
      <c r="B27" s="59" t="s">
        <v>30</v>
      </c>
      <c r="C27" s="30"/>
      <c r="D27" s="56">
        <f>100%-D24</f>
        <v>0.84210526315789469</v>
      </c>
      <c r="E27" s="56">
        <f>100%-E24</f>
        <v>0.87719298245614041</v>
      </c>
      <c r="F27" s="56">
        <f>100%-F24</f>
        <v>0.94444444444444442</v>
      </c>
      <c r="G27" s="56">
        <v>1</v>
      </c>
      <c r="H27" s="56">
        <f>100%-H24</f>
        <v>0.87864077669902918</v>
      </c>
      <c r="I27" s="54"/>
    </row>
    <row r="28" spans="1:9" x14ac:dyDescent="0.35">
      <c r="A28" s="18"/>
      <c r="B28" s="12"/>
      <c r="C28" s="10"/>
      <c r="D28" s="13"/>
      <c r="E28" s="13"/>
      <c r="F28" s="13"/>
      <c r="G28" s="13"/>
      <c r="H28" s="14"/>
      <c r="I28" s="9"/>
    </row>
    <row r="29" spans="1:9" x14ac:dyDescent="0.35">
      <c r="A29" s="7" t="s">
        <v>16</v>
      </c>
      <c r="B29" s="16" t="s">
        <v>17</v>
      </c>
      <c r="C29" s="10"/>
      <c r="D29" s="7"/>
      <c r="E29" s="8"/>
      <c r="F29" s="7"/>
      <c r="G29" s="7"/>
      <c r="H29" s="7"/>
      <c r="I29" s="9"/>
    </row>
    <row r="30" spans="1:9" x14ac:dyDescent="0.35">
      <c r="A30" s="19"/>
      <c r="B30" s="12"/>
      <c r="C30" s="10"/>
      <c r="D30" s="13"/>
      <c r="E30" s="13"/>
      <c r="F30" s="13"/>
      <c r="G30" s="13"/>
      <c r="H30" s="14"/>
      <c r="I30" s="9"/>
    </row>
    <row r="31" spans="1:9" x14ac:dyDescent="0.35">
      <c r="A31" s="63" t="s">
        <v>4</v>
      </c>
      <c r="B31" s="64" t="s">
        <v>14</v>
      </c>
      <c r="C31" s="30"/>
      <c r="D31" s="79">
        <f>(H15+H27)/2</f>
        <v>0.90680006314626249</v>
      </c>
      <c r="E31" s="80"/>
      <c r="F31" s="80"/>
      <c r="G31" s="80"/>
      <c r="H31" s="81"/>
      <c r="I31" s="9"/>
    </row>
    <row r="32" spans="1:9" x14ac:dyDescent="0.35">
      <c r="I32" s="9"/>
    </row>
    <row r="33" spans="1:18" x14ac:dyDescent="0.35">
      <c r="I33" s="9"/>
    </row>
    <row r="34" spans="1:18" x14ac:dyDescent="0.35">
      <c r="B34" s="76" t="s">
        <v>18</v>
      </c>
      <c r="C34" s="76"/>
      <c r="D34" s="76"/>
      <c r="E34" s="76"/>
      <c r="F34" s="76"/>
      <c r="I34" s="9"/>
    </row>
    <row r="35" spans="1:18" x14ac:dyDescent="0.35">
      <c r="A35" s="15"/>
      <c r="B35" s="82" t="s">
        <v>19</v>
      </c>
      <c r="C35" s="83"/>
      <c r="D35" s="83"/>
      <c r="E35" s="23"/>
      <c r="F35" s="23" t="s">
        <v>4</v>
      </c>
      <c r="I35" s="9"/>
    </row>
    <row r="36" spans="1:18" x14ac:dyDescent="0.35">
      <c r="A36" s="84" t="s">
        <v>24</v>
      </c>
      <c r="B36" s="83" t="s">
        <v>20</v>
      </c>
      <c r="C36" s="83"/>
      <c r="D36" s="83"/>
      <c r="E36" s="15"/>
      <c r="F36" s="15"/>
      <c r="I36" s="9"/>
    </row>
    <row r="37" spans="1:18" x14ac:dyDescent="0.35">
      <c r="A37" s="84"/>
      <c r="B37" s="85" t="s">
        <v>21</v>
      </c>
      <c r="C37" s="86"/>
      <c r="D37" s="87"/>
      <c r="E37" s="15"/>
      <c r="F37" s="15"/>
      <c r="I37" s="9"/>
    </row>
    <row r="38" spans="1:18" x14ac:dyDescent="0.35">
      <c r="A38" s="84"/>
      <c r="B38" s="85" t="s">
        <v>22</v>
      </c>
      <c r="C38" s="86"/>
      <c r="D38" s="87"/>
      <c r="E38" s="15"/>
      <c r="F38" s="15"/>
    </row>
    <row r="39" spans="1:18" x14ac:dyDescent="0.35">
      <c r="A39" s="84"/>
      <c r="B39" s="83" t="s">
        <v>23</v>
      </c>
      <c r="C39" s="83"/>
      <c r="D39" s="83"/>
      <c r="E39" s="15"/>
      <c r="F39" s="15"/>
    </row>
    <row r="40" spans="1:18" s="21" customFormat="1" x14ac:dyDescent="0.35">
      <c r="A40" s="15"/>
      <c r="B40" s="83"/>
      <c r="C40" s="83"/>
      <c r="D40" s="83"/>
      <c r="E40" s="23" t="s">
        <v>4</v>
      </c>
      <c r="F40" s="23"/>
      <c r="I40"/>
      <c r="J40"/>
      <c r="K40"/>
      <c r="L40"/>
      <c r="M40"/>
      <c r="N40"/>
      <c r="O40"/>
      <c r="P40"/>
      <c r="Q40"/>
      <c r="R40"/>
    </row>
    <row r="41" spans="1:18" s="21" customFormat="1" x14ac:dyDescent="0.35">
      <c r="A41" s="84" t="s">
        <v>55</v>
      </c>
      <c r="B41" s="83" t="s">
        <v>57</v>
      </c>
      <c r="C41" s="83"/>
      <c r="D41" s="83"/>
      <c r="E41" s="15"/>
      <c r="F41" s="15"/>
      <c r="I41"/>
      <c r="J41"/>
      <c r="K41"/>
      <c r="L41"/>
      <c r="M41"/>
      <c r="N41"/>
      <c r="O41"/>
      <c r="P41"/>
      <c r="Q41"/>
      <c r="R41"/>
    </row>
    <row r="42" spans="1:18" s="21" customFormat="1" ht="16.5" customHeight="1" x14ac:dyDescent="0.35">
      <c r="A42" s="84"/>
      <c r="B42" s="85" t="s">
        <v>22</v>
      </c>
      <c r="C42" s="86"/>
      <c r="D42" s="87"/>
      <c r="E42" s="15"/>
      <c r="F42" s="15"/>
      <c r="I42"/>
      <c r="J42"/>
      <c r="K42"/>
      <c r="L42"/>
      <c r="M42"/>
      <c r="N42"/>
      <c r="O42"/>
      <c r="P42"/>
      <c r="Q42"/>
      <c r="R42"/>
    </row>
    <row r="43" spans="1:18" s="21" customFormat="1" ht="16.5" customHeight="1" x14ac:dyDescent="0.35">
      <c r="A43" s="84"/>
      <c r="B43" s="66" t="s">
        <v>60</v>
      </c>
      <c r="C43" s="67"/>
      <c r="D43" s="68"/>
      <c r="E43" s="15"/>
      <c r="F43" s="15"/>
      <c r="I43"/>
      <c r="J43"/>
      <c r="K43"/>
      <c r="L43"/>
      <c r="M43"/>
      <c r="N43"/>
      <c r="O43"/>
      <c r="P43"/>
      <c r="Q43"/>
      <c r="R43"/>
    </row>
    <row r="44" spans="1:18" s="21" customFormat="1" x14ac:dyDescent="0.35">
      <c r="A44" s="84"/>
      <c r="B44" s="83" t="s">
        <v>23</v>
      </c>
      <c r="C44" s="83"/>
      <c r="D44" s="83"/>
      <c r="E44" s="15"/>
      <c r="F44" s="15"/>
      <c r="I44"/>
      <c r="J44"/>
      <c r="K44"/>
      <c r="L44"/>
      <c r="M44"/>
      <c r="N44"/>
      <c r="O44"/>
      <c r="P44"/>
      <c r="Q44"/>
      <c r="R44"/>
    </row>
    <row r="45" spans="1:18" s="21" customFormat="1" x14ac:dyDescent="0.35">
      <c r="A45" s="15"/>
      <c r="B45" s="83"/>
      <c r="C45" s="83"/>
      <c r="D45" s="83"/>
      <c r="E45" s="23" t="s">
        <v>4</v>
      </c>
      <c r="F45" s="23"/>
      <c r="I45"/>
      <c r="J45"/>
      <c r="K45"/>
      <c r="L45"/>
      <c r="M45"/>
      <c r="N45"/>
      <c r="O45"/>
      <c r="P45"/>
      <c r="Q45"/>
      <c r="R45"/>
    </row>
  </sheetData>
  <mergeCells count="20">
    <mergeCell ref="A17:A27"/>
    <mergeCell ref="A1:B1"/>
    <mergeCell ref="A2:B2"/>
    <mergeCell ref="A3:B3"/>
    <mergeCell ref="A4:B4"/>
    <mergeCell ref="A6:A15"/>
    <mergeCell ref="B45:D45"/>
    <mergeCell ref="D31:H31"/>
    <mergeCell ref="B34:F34"/>
    <mergeCell ref="B35:D35"/>
    <mergeCell ref="A36:A39"/>
    <mergeCell ref="B36:D36"/>
    <mergeCell ref="B37:D37"/>
    <mergeCell ref="B38:D38"/>
    <mergeCell ref="B39:D39"/>
    <mergeCell ref="B40:D40"/>
    <mergeCell ref="A41:A44"/>
    <mergeCell ref="B41:D41"/>
    <mergeCell ref="B42:D42"/>
    <mergeCell ref="B44:D44"/>
  </mergeCells>
  <pageMargins left="0.7" right="0.7" top="0.75" bottom="0.75" header="0.3" footer="0.3"/>
  <pageSetup scale="99" orientation="portrait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Yearly</vt:lpstr>
      <vt:lpstr>April!Print_Area</vt:lpstr>
      <vt:lpstr>December!Print_Area</vt:lpstr>
      <vt:lpstr>February!Print_Area</vt:lpstr>
      <vt:lpstr>January!Print_Area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Sarah Hammond</cp:lastModifiedBy>
  <cp:lastPrinted>2024-01-02T18:54:37Z</cp:lastPrinted>
  <dcterms:created xsi:type="dcterms:W3CDTF">2016-02-01T15:06:31Z</dcterms:created>
  <dcterms:modified xsi:type="dcterms:W3CDTF">2024-01-02T18:56:56Z</dcterms:modified>
</cp:coreProperties>
</file>